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'Дашборд'!$C$50:$C$79</f>
            </numRef>
          </val>
        </ser>
        <ser>
          <idx val="1"/>
          <order val="1"/>
          <tx>
            <strRef>
              <f>'Дашборд'!D49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'Дашборд'!$D$50:$D$79</f>
            </numRef>
          </val>
        </ser>
        <ser>
          <idx val="2"/>
          <order val="2"/>
          <tx>
            <strRef>
              <f>'Дашборд'!E49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'Дашборд'!$E$50:$E$79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30.04.2026</t>
        </is>
      </c>
    </row>
    <row r="2">
      <c r="E2" t="inlineStr">
        <is>
          <t>Период: 01.04.2026 — 30.04.2026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Блинников Станислав Игоревич</t>
        </is>
      </c>
      <c r="E7" s="7" t="n">
        <v>13600.01</v>
      </c>
      <c r="F7" s="7" t="n">
        <v>8</v>
      </c>
      <c r="G7" s="7" t="n">
        <v>9027.5</v>
      </c>
      <c r="H7" s="7" t="n">
        <v>9</v>
      </c>
      <c r="I7" s="7" t="n">
        <v>0</v>
      </c>
      <c r="J7" s="7" t="n">
        <v>22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13600</v>
      </c>
      <c r="P7" s="7" t="n">
        <v>8</v>
      </c>
      <c r="Q7" s="7" t="n">
        <v>10497.5</v>
      </c>
      <c r="R7" s="7" t="n">
        <v>11</v>
      </c>
      <c r="S7" s="7" t="n">
        <v>0</v>
      </c>
      <c r="T7" s="7" t="n">
        <v>22</v>
      </c>
      <c r="U7" s="7">
        <f>ROUND(T7*BP7/100,0)*100</f>
        <v/>
      </c>
      <c r="V7" s="7" t="n">
        <v>0</v>
      </c>
      <c r="W7" s="7">
        <f>O7-U7</f>
        <v/>
      </c>
      <c r="X7" s="7" t="n">
        <v>2</v>
      </c>
      <c r="Y7" s="7" t="n">
        <v>13358</v>
      </c>
      <c r="Z7" s="7" t="n">
        <v>8</v>
      </c>
      <c r="AA7" s="7" t="n">
        <v>11457.5</v>
      </c>
      <c r="AB7" s="7" t="n">
        <v>12</v>
      </c>
      <c r="AC7" s="7" t="n">
        <v>0</v>
      </c>
      <c r="AD7" s="7" t="n">
        <v>22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16443.83</v>
      </c>
      <c r="AJ7" s="7" t="n">
        <v>10</v>
      </c>
      <c r="AK7" s="7" t="n">
        <v>7617.5</v>
      </c>
      <c r="AL7" s="7" t="n">
        <v>8</v>
      </c>
      <c r="AM7" s="7" t="n">
        <v>2</v>
      </c>
      <c r="AN7" s="7" t="n">
        <v>22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1606.5</v>
      </c>
      <c r="AT7" s="7" t="n">
        <v>1</v>
      </c>
      <c r="AU7" s="7" t="n">
        <v>1852.5</v>
      </c>
      <c r="AV7" s="7" t="n">
        <v>2</v>
      </c>
      <c r="AW7" s="7" t="n">
        <v>0</v>
      </c>
      <c r="AX7" s="7" t="n">
        <v>6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1044.813432835821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Евдокимов Илья Игоревич</t>
        </is>
      </c>
      <c r="E8" s="7" t="n">
        <v>29611.5</v>
      </c>
      <c r="F8" s="7" t="n">
        <v>15</v>
      </c>
      <c r="G8" s="7" t="n">
        <v>14832.5</v>
      </c>
      <c r="H8" s="7" t="n">
        <v>14</v>
      </c>
      <c r="I8" s="7" t="n">
        <v>3</v>
      </c>
      <c r="J8" s="7" t="n">
        <v>44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24635.12</v>
      </c>
      <c r="P8" s="7" t="n">
        <v>13</v>
      </c>
      <c r="Q8" s="7" t="n">
        <v>13132.5</v>
      </c>
      <c r="R8" s="7" t="n">
        <v>12</v>
      </c>
      <c r="S8" s="7" t="n">
        <v>0</v>
      </c>
      <c r="T8" s="7" t="n">
        <v>44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35283.38</v>
      </c>
      <c r="Z8" s="7" t="n">
        <v>18</v>
      </c>
      <c r="AA8" s="7" t="n">
        <v>9775</v>
      </c>
      <c r="AB8" s="7" t="n">
        <v>9</v>
      </c>
      <c r="AC8" s="7" t="n">
        <v>1</v>
      </c>
      <c r="AD8" s="7" t="n">
        <v>44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29541.62</v>
      </c>
      <c r="AJ8" s="7" t="n">
        <v>15</v>
      </c>
      <c r="AK8" s="7" t="n">
        <v>14535</v>
      </c>
      <c r="AL8" s="7" t="n">
        <v>13</v>
      </c>
      <c r="AM8" s="7" t="n">
        <v>2</v>
      </c>
      <c r="AN8" s="7" t="n">
        <v>44</v>
      </c>
      <c r="AO8" s="7">
        <f>ROUND(AN8*BP8/100,0)*100</f>
        <v/>
      </c>
      <c r="AP8" s="7" t="n">
        <v>0</v>
      </c>
      <c r="AQ8" s="7">
        <f>AI8-AO8</f>
        <v/>
      </c>
      <c r="AR8" s="7" t="n">
        <v>2</v>
      </c>
      <c r="AS8" s="7" t="n">
        <v>15662.13</v>
      </c>
      <c r="AT8" s="7" t="n">
        <v>8</v>
      </c>
      <c r="AU8" s="7" t="n">
        <v>4292.5</v>
      </c>
      <c r="AV8" s="7" t="n">
        <v>4</v>
      </c>
      <c r="AW8" s="7" t="n">
        <v>2</v>
      </c>
      <c r="AX8" s="7" t="n">
        <v>12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1568.253893129771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/>
      <c r="C9" s="6" t="inlineStr"/>
      <c r="D9" s="6" t="inlineStr">
        <is>
          <t>Лисманова Наталья Викторовна</t>
        </is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4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0</v>
      </c>
      <c r="R9" s="7" t="n">
        <v>0</v>
      </c>
      <c r="S9" s="7" t="n">
        <v>0</v>
      </c>
      <c r="T9" s="7" t="n">
        <v>4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0</v>
      </c>
      <c r="AB9" s="7" t="n">
        <v>0</v>
      </c>
      <c r="AC9" s="7" t="n">
        <v>0</v>
      </c>
      <c r="AD9" s="7" t="n">
        <v>4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4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1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1951.125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Мартынов Андрей Викторович</t>
        </is>
      </c>
      <c r="E10" s="7" t="n">
        <v>27552.37</v>
      </c>
      <c r="F10" s="7" t="n">
        <v>15</v>
      </c>
      <c r="G10" s="7" t="n">
        <v>10752.5</v>
      </c>
      <c r="H10" s="7" t="n">
        <v>15</v>
      </c>
      <c r="I10" s="7" t="n">
        <v>0</v>
      </c>
      <c r="J10" s="7" t="n">
        <v>44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27617.5</v>
      </c>
      <c r="P10" s="7" t="n">
        <v>14</v>
      </c>
      <c r="Q10" s="7" t="n">
        <v>11347.5</v>
      </c>
      <c r="R10" s="7" t="n">
        <v>16</v>
      </c>
      <c r="S10" s="7" t="n">
        <v>1</v>
      </c>
      <c r="T10" s="7" t="n">
        <v>44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28123.75</v>
      </c>
      <c r="Z10" s="7" t="n">
        <v>15</v>
      </c>
      <c r="AA10" s="7" t="n">
        <v>9775</v>
      </c>
      <c r="AB10" s="7" t="n">
        <v>13</v>
      </c>
      <c r="AC10" s="7" t="n">
        <v>0</v>
      </c>
      <c r="AD10" s="7" t="n">
        <v>44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22311.5</v>
      </c>
      <c r="AJ10" s="7" t="n">
        <v>12</v>
      </c>
      <c r="AK10" s="7" t="n">
        <v>10837.5</v>
      </c>
      <c r="AL10" s="7" t="n">
        <v>14</v>
      </c>
      <c r="AM10" s="7" t="n">
        <v>1</v>
      </c>
      <c r="AN10" s="7" t="n">
        <v>44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2</v>
      </c>
      <c r="AS10" s="7" t="n">
        <v>9447.5</v>
      </c>
      <c r="AT10" s="7" t="n">
        <v>5</v>
      </c>
      <c r="AU10" s="7" t="n">
        <v>5780</v>
      </c>
      <c r="AV10" s="7" t="n">
        <v>7</v>
      </c>
      <c r="AW10" s="7" t="n">
        <v>0</v>
      </c>
      <c r="AX10" s="7" t="n">
        <v>13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1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1321.915413533835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МТ</t>
        </is>
      </c>
      <c r="D11" s="6" t="inlineStr">
        <is>
          <t>Мельников Никита Алексеевич</t>
        </is>
      </c>
      <c r="E11" s="7" t="n">
        <v>7906.75</v>
      </c>
      <c r="F11" s="7" t="n">
        <v>4</v>
      </c>
      <c r="G11" s="7" t="n">
        <v>20698</v>
      </c>
      <c r="H11" s="7" t="n">
        <v>10</v>
      </c>
      <c r="I11" s="7" t="n">
        <v>0</v>
      </c>
      <c r="J11" s="7" t="n">
        <v>28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5716.75</v>
      </c>
      <c r="P11" s="7" t="n">
        <v>3</v>
      </c>
      <c r="Q11" s="7" t="n">
        <v>24749.5</v>
      </c>
      <c r="R11" s="7" t="n">
        <v>13</v>
      </c>
      <c r="S11" s="7" t="n">
        <v>0</v>
      </c>
      <c r="T11" s="7" t="n">
        <v>28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8235.25</v>
      </c>
      <c r="Z11" s="7" t="n">
        <v>6</v>
      </c>
      <c r="AA11" s="7" t="n">
        <v>21507.5</v>
      </c>
      <c r="AB11" s="7" t="n">
        <v>10</v>
      </c>
      <c r="AC11" s="7" t="n">
        <v>0</v>
      </c>
      <c r="AD11" s="7" t="n">
        <v>28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9900.5</v>
      </c>
      <c r="AJ11" s="7" t="n">
        <v>8</v>
      </c>
      <c r="AK11" s="7" t="n">
        <v>15177.5</v>
      </c>
      <c r="AL11" s="7" t="n">
        <v>7</v>
      </c>
      <c r="AM11" s="7" t="n">
        <v>0</v>
      </c>
      <c r="AN11" s="7" t="n">
        <v>28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1861.5</v>
      </c>
      <c r="AT11" s="7" t="n">
        <v>1</v>
      </c>
      <c r="AU11" s="7" t="n">
        <v>6570</v>
      </c>
      <c r="AV11" s="7" t="n">
        <v>3</v>
      </c>
      <c r="AW11" s="7" t="n">
        <v>0</v>
      </c>
      <c r="AX11" s="7" t="n">
        <v>8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1786.848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Перевалова Анастасия Владимировна</t>
        </is>
      </c>
      <c r="E12" s="7" t="n">
        <v>11426</v>
      </c>
      <c r="F12" s="7" t="n">
        <v>8</v>
      </c>
      <c r="G12" s="7" t="n">
        <v>0</v>
      </c>
      <c r="H12" s="7" t="n">
        <v>0</v>
      </c>
      <c r="I12" s="7" t="n">
        <v>0</v>
      </c>
      <c r="J12" s="7" t="n">
        <v>17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14867.75</v>
      </c>
      <c r="P12" s="7" t="n">
        <v>10</v>
      </c>
      <c r="Q12" s="7" t="n">
        <v>0</v>
      </c>
      <c r="R12" s="7" t="n">
        <v>0</v>
      </c>
      <c r="S12" s="7" t="n">
        <v>1</v>
      </c>
      <c r="T12" s="7" t="n">
        <v>17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21098.25</v>
      </c>
      <c r="Z12" s="7" t="n">
        <v>14</v>
      </c>
      <c r="AA12" s="7" t="n">
        <v>0</v>
      </c>
      <c r="AB12" s="7" t="n">
        <v>0</v>
      </c>
      <c r="AC12" s="7" t="n">
        <v>0</v>
      </c>
      <c r="AD12" s="7" t="n">
        <v>17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11373.75</v>
      </c>
      <c r="AJ12" s="7" t="n">
        <v>7</v>
      </c>
      <c r="AK12" s="7" t="n">
        <v>0</v>
      </c>
      <c r="AL12" s="7" t="n">
        <v>0</v>
      </c>
      <c r="AM12" s="7" t="n">
        <v>0</v>
      </c>
      <c r="AN12" s="7" t="n">
        <v>17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6468.75</v>
      </c>
      <c r="AT12" s="7" t="n">
        <v>4</v>
      </c>
      <c r="AU12" s="7" t="n">
        <v>0</v>
      </c>
      <c r="AV12" s="7" t="n">
        <v>0</v>
      </c>
      <c r="AW12" s="7" t="n">
        <v>0</v>
      </c>
      <c r="AX12" s="7" t="n">
        <v>5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1488.936274509804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Прокашева Ксения Александровна</t>
        </is>
      </c>
      <c r="E13" s="7" t="n">
        <v>1690</v>
      </c>
      <c r="F13" s="7" t="n">
        <v>1</v>
      </c>
      <c r="G13" s="7" t="n">
        <v>0</v>
      </c>
      <c r="H13" s="7" t="n">
        <v>0</v>
      </c>
      <c r="I13" s="7" t="n">
        <v>1</v>
      </c>
      <c r="J13" s="7" t="n">
        <v>5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1690</v>
      </c>
      <c r="P13" s="7" t="n">
        <v>1</v>
      </c>
      <c r="Q13" s="7" t="n">
        <v>0</v>
      </c>
      <c r="R13" s="7" t="n">
        <v>0</v>
      </c>
      <c r="S13" s="7" t="n">
        <v>1</v>
      </c>
      <c r="T13" s="7" t="n">
        <v>5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1690</v>
      </c>
      <c r="Z13" s="7" t="n">
        <v>1</v>
      </c>
      <c r="AA13" s="7" t="n">
        <v>0</v>
      </c>
      <c r="AB13" s="7" t="n">
        <v>0</v>
      </c>
      <c r="AC13" s="7" t="n">
        <v>0</v>
      </c>
      <c r="AD13" s="7" t="n">
        <v>5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1690</v>
      </c>
      <c r="AJ13" s="7" t="n">
        <v>1</v>
      </c>
      <c r="AK13" s="7" t="n">
        <v>0</v>
      </c>
      <c r="AL13" s="7" t="n">
        <v>0</v>
      </c>
      <c r="AM13" s="7" t="n">
        <v>0</v>
      </c>
      <c r="AN13" s="7" t="n">
        <v>5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2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564.28125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Рябинина Полина Евгеньевна</t>
        </is>
      </c>
      <c r="E14" s="7" t="n">
        <v>17835.5</v>
      </c>
      <c r="F14" s="7" t="n">
        <v>11</v>
      </c>
      <c r="G14" s="7" t="n">
        <v>0</v>
      </c>
      <c r="H14" s="7" t="n">
        <v>0</v>
      </c>
      <c r="I14" s="7" t="n">
        <v>1</v>
      </c>
      <c r="J14" s="7" t="n">
        <v>17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17500.5</v>
      </c>
      <c r="P14" s="7" t="n">
        <v>11</v>
      </c>
      <c r="Q14" s="7" t="n">
        <v>0</v>
      </c>
      <c r="R14" s="7" t="n">
        <v>0</v>
      </c>
      <c r="S14" s="7" t="n">
        <v>1</v>
      </c>
      <c r="T14" s="7" t="n">
        <v>17</v>
      </c>
      <c r="U14" s="7">
        <f>ROUND(T14*BP14/100,0)*100</f>
        <v/>
      </c>
      <c r="V14" s="7" t="n">
        <v>0</v>
      </c>
      <c r="W14" s="7">
        <f>O14-U14</f>
        <v/>
      </c>
      <c r="X14" s="7" t="n">
        <v>1</v>
      </c>
      <c r="Y14" s="7" t="n">
        <v>18008</v>
      </c>
      <c r="Z14" s="7" t="n">
        <v>12</v>
      </c>
      <c r="AA14" s="7" t="n">
        <v>0</v>
      </c>
      <c r="AB14" s="7" t="n">
        <v>0</v>
      </c>
      <c r="AC14" s="7" t="n">
        <v>3</v>
      </c>
      <c r="AD14" s="7" t="n">
        <v>17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27850</v>
      </c>
      <c r="AJ14" s="7" t="n">
        <v>19</v>
      </c>
      <c r="AK14" s="7" t="n">
        <v>0</v>
      </c>
      <c r="AL14" s="7" t="n">
        <v>0</v>
      </c>
      <c r="AM14" s="7" t="n">
        <v>0</v>
      </c>
      <c r="AN14" s="7" t="n">
        <v>17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4479.5</v>
      </c>
      <c r="AT14" s="7" t="n">
        <v>3</v>
      </c>
      <c r="AU14" s="7" t="n">
        <v>0</v>
      </c>
      <c r="AV14" s="7" t="n">
        <v>0</v>
      </c>
      <c r="AW14" s="7" t="n">
        <v>1</v>
      </c>
      <c r="AX14" s="7" t="n">
        <v>5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1398.666666666667</v>
      </c>
      <c r="BQ14" s="7">
        <f>BO14/30*30</f>
        <v/>
      </c>
      <c r="BR14" s="7">
        <f>IFERROR(BL14/BE14,0)</f>
        <v/>
      </c>
    </row>
    <row r="15">
      <c r="A15" s="6" t="n">
        <v>9</v>
      </c>
      <c r="B15" s="6" t="inlineStr">
        <is>
          <t>2026-03-01</t>
        </is>
      </c>
      <c r="C15" s="6" t="inlineStr">
        <is>
          <t>ПТ</t>
        </is>
      </c>
      <c r="D15" s="6" t="inlineStr">
        <is>
          <t>Черных Данила Русланович</t>
        </is>
      </c>
      <c r="E15" s="7" t="n">
        <v>26217.5</v>
      </c>
      <c r="F15" s="7" t="n">
        <v>15</v>
      </c>
      <c r="G15" s="7" t="n">
        <v>5902.5</v>
      </c>
      <c r="H15" s="7" t="n">
        <v>7</v>
      </c>
      <c r="I15" s="7" t="n">
        <v>0</v>
      </c>
      <c r="J15" s="7" t="n">
        <v>40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24345</v>
      </c>
      <c r="P15" s="7" t="n">
        <v>16</v>
      </c>
      <c r="Q15" s="7" t="n">
        <v>7010</v>
      </c>
      <c r="R15" s="7" t="n">
        <v>9</v>
      </c>
      <c r="S15" s="7" t="n">
        <v>0</v>
      </c>
      <c r="T15" s="7" t="n">
        <v>40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30051</v>
      </c>
      <c r="Z15" s="7" t="n">
        <v>18</v>
      </c>
      <c r="AA15" s="7" t="n">
        <v>6857.5</v>
      </c>
      <c r="AB15" s="7" t="n">
        <v>8</v>
      </c>
      <c r="AC15" s="7" t="n">
        <v>2</v>
      </c>
      <c r="AD15" s="7" t="n">
        <v>40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46295</v>
      </c>
      <c r="AJ15" s="7" t="n">
        <v>28</v>
      </c>
      <c r="AK15" s="7" t="n">
        <v>5077.5</v>
      </c>
      <c r="AL15" s="7" t="n">
        <v>6</v>
      </c>
      <c r="AM15" s="7" t="n">
        <v>0</v>
      </c>
      <c r="AN15" s="7" t="n">
        <v>40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11484.5</v>
      </c>
      <c r="AT15" s="7" t="n">
        <v>7</v>
      </c>
      <c r="AU15" s="7" t="n">
        <v>3092.5</v>
      </c>
      <c r="AV15" s="7" t="n">
        <v>4</v>
      </c>
      <c r="AW15" s="7" t="n">
        <v>0</v>
      </c>
      <c r="AX15" s="7" t="n">
        <v>11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1444.957983193277</v>
      </c>
      <c r="BQ15" s="7">
        <f>BO15/30*30</f>
        <v/>
      </c>
      <c r="BR15" s="7">
        <f>IFERROR(BL15/BE15,0)</f>
        <v/>
      </c>
    </row>
    <row r="16">
      <c r="A16" s="6" t="n">
        <v>10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Юркова Маргарита Вадимовна</t>
        </is>
      </c>
      <c r="E16" s="7" t="n">
        <v>5182.5</v>
      </c>
      <c r="F16" s="7" t="n">
        <v>3</v>
      </c>
      <c r="G16" s="7" t="n">
        <v>0</v>
      </c>
      <c r="H16" s="7" t="n">
        <v>0</v>
      </c>
      <c r="I16" s="7" t="n">
        <v>0</v>
      </c>
      <c r="J16" s="7" t="n">
        <v>6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6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4357.5</v>
      </c>
      <c r="Z16" s="7" t="n">
        <v>2</v>
      </c>
      <c r="AA16" s="7" t="n">
        <v>0</v>
      </c>
      <c r="AB16" s="7" t="n">
        <v>0</v>
      </c>
      <c r="AC16" s="7" t="n">
        <v>5</v>
      </c>
      <c r="AD16" s="7" t="n">
        <v>6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7812.5</v>
      </c>
      <c r="AJ16" s="7" t="n">
        <v>4</v>
      </c>
      <c r="AK16" s="7" t="n">
        <v>0</v>
      </c>
      <c r="AL16" s="7" t="n">
        <v>0</v>
      </c>
      <c r="AM16" s="7" t="n">
        <v>2</v>
      </c>
      <c r="AN16" s="7" t="n">
        <v>6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1727.5</v>
      </c>
      <c r="AT16" s="7" t="n">
        <v>1</v>
      </c>
      <c r="AU16" s="7" t="n">
        <v>0</v>
      </c>
      <c r="AV16" s="7" t="n">
        <v>0</v>
      </c>
      <c r="AW16" s="7" t="n">
        <v>1</v>
      </c>
      <c r="AX16" s="7" t="n">
        <v>2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1492.638888888889</v>
      </c>
      <c r="BQ16" s="7">
        <f>BO16/30*30</f>
        <v/>
      </c>
      <c r="BR16" s="7">
        <f>IFERROR(BL16/BE16,0)</f>
        <v/>
      </c>
    </row>
    <row r="17">
      <c r="A17" s="8" t="n"/>
      <c r="B17" s="8" t="n"/>
      <c r="C17" s="8" t="n"/>
      <c r="D17" s="8" t="inlineStr">
        <is>
          <t>Итого ТЗ</t>
        </is>
      </c>
      <c r="E17" s="9">
        <f>SUM(E7:E16)</f>
        <v/>
      </c>
      <c r="F17" s="9">
        <f>SUM(F7:F16)</f>
        <v/>
      </c>
      <c r="G17" s="9">
        <f>SUM(G7:G16)</f>
        <v/>
      </c>
      <c r="H17" s="9">
        <f>SUM(H7:H16)</f>
        <v/>
      </c>
      <c r="I17" s="9">
        <f>SUM(I7:I16)</f>
        <v/>
      </c>
      <c r="J17" s="9">
        <f>SUM(J7:J16)</f>
        <v/>
      </c>
      <c r="K17" s="9">
        <f>SUM(K7:K16)</f>
        <v/>
      </c>
      <c r="L17" s="9">
        <f>SUM(L7:L16)</f>
        <v/>
      </c>
      <c r="M17" s="9">
        <f>SUM(M7:M16)</f>
        <v/>
      </c>
      <c r="N17" s="9">
        <f>SUM(N7:N16)</f>
        <v/>
      </c>
      <c r="O17" s="9">
        <f>SUM(O7:O16)</f>
        <v/>
      </c>
      <c r="P17" s="9">
        <f>SUM(P7:P16)</f>
        <v/>
      </c>
      <c r="Q17" s="9">
        <f>SUM(Q7:Q16)</f>
        <v/>
      </c>
      <c r="R17" s="9">
        <f>SUM(R7:R16)</f>
        <v/>
      </c>
      <c r="S17" s="9">
        <f>SUM(S7:S16)</f>
        <v/>
      </c>
      <c r="T17" s="9">
        <f>SUM(T7:T16)</f>
        <v/>
      </c>
      <c r="U17" s="9">
        <f>SUM(U7:U16)</f>
        <v/>
      </c>
      <c r="V17" s="9">
        <f>SUM(V7:V16)</f>
        <v/>
      </c>
      <c r="W17" s="9">
        <f>SUM(W7:W16)</f>
        <v/>
      </c>
      <c r="X17" s="9">
        <f>SUM(X7:X16)</f>
        <v/>
      </c>
      <c r="Y17" s="9">
        <f>SUM(Y7:Y16)</f>
        <v/>
      </c>
      <c r="Z17" s="9">
        <f>SUM(Z7:Z16)</f>
        <v/>
      </c>
      <c r="AA17" s="9">
        <f>SUM(AA7:AA16)</f>
        <v/>
      </c>
      <c r="AB17" s="9">
        <f>SUM(AB7:AB16)</f>
        <v/>
      </c>
      <c r="AC17" s="9">
        <f>SUM(AC7:AC16)</f>
        <v/>
      </c>
      <c r="AD17" s="9">
        <f>SUM(AD7:AD16)</f>
        <v/>
      </c>
      <c r="AE17" s="9">
        <f>SUM(AE7:AE16)</f>
        <v/>
      </c>
      <c r="AF17" s="9">
        <f>SUM(AF7:AF16)</f>
        <v/>
      </c>
      <c r="AG17" s="9">
        <f>SUM(AG7:AG16)</f>
        <v/>
      </c>
      <c r="AH17" s="9">
        <f>SUM(AH7:AH16)</f>
        <v/>
      </c>
      <c r="AI17" s="9">
        <f>SUM(AI7:AI16)</f>
        <v/>
      </c>
      <c r="AJ17" s="9">
        <f>SUM(AJ7:AJ16)</f>
        <v/>
      </c>
      <c r="AK17" s="9">
        <f>SUM(AK7:AK16)</f>
        <v/>
      </c>
      <c r="AL17" s="9">
        <f>SUM(AL7:AL16)</f>
        <v/>
      </c>
      <c r="AM17" s="9">
        <f>SUM(AM7:AM16)</f>
        <v/>
      </c>
      <c r="AN17" s="9">
        <f>SUM(AN7:AN16)</f>
        <v/>
      </c>
      <c r="AO17" s="9">
        <f>SUM(AO7:AO16)</f>
        <v/>
      </c>
      <c r="AP17" s="9">
        <f>SUM(AP7:AP16)</f>
        <v/>
      </c>
      <c r="AQ17" s="9">
        <f>SUM(AQ7:AQ16)</f>
        <v/>
      </c>
      <c r="AR17" s="9">
        <f>SUM(AR7:AR16)</f>
        <v/>
      </c>
      <c r="AS17" s="9">
        <f>SUM(AS7:AS16)</f>
        <v/>
      </c>
      <c r="AT17" s="9">
        <f>SUM(AT7:AT16)</f>
        <v/>
      </c>
      <c r="AU17" s="9">
        <f>SUM(AU7:AU16)</f>
        <v/>
      </c>
      <c r="AV17" s="9">
        <f>SUM(AV7:AV16)</f>
        <v/>
      </c>
      <c r="AW17" s="9">
        <f>SUM(AW7:AW16)</f>
        <v/>
      </c>
      <c r="AX17" s="9">
        <f>SUM(AX7:AX16)</f>
        <v/>
      </c>
      <c r="AY17" s="9">
        <f>SUM(AY7:AY16)</f>
        <v/>
      </c>
      <c r="AZ17" s="9">
        <f>SUM(AZ7:AZ16)</f>
        <v/>
      </c>
      <c r="BA17" s="9">
        <f>SUM(BA7:BA16)</f>
        <v/>
      </c>
      <c r="BB17" s="9">
        <f>SUM(BB7:BB16)</f>
        <v/>
      </c>
      <c r="BC17" s="9">
        <f>SUM(BC7:BC16)</f>
        <v/>
      </c>
      <c r="BD17" s="9">
        <f>SUM(BD7:BD16)</f>
        <v/>
      </c>
      <c r="BE17" s="9">
        <f>SUM(BE7:BE16)</f>
        <v/>
      </c>
      <c r="BF17" s="9">
        <f>SUM(BF7:BF16)</f>
        <v/>
      </c>
      <c r="BG17" s="9">
        <f>SUM(BG7:BG16)</f>
        <v/>
      </c>
      <c r="BH17" s="9">
        <f>SUM(BH7:BH16)</f>
        <v/>
      </c>
      <c r="BI17" s="9">
        <f>SUM(BI7:BI16)</f>
        <v/>
      </c>
      <c r="BJ17" s="9">
        <f>SUM(BJ7:BJ16)</f>
        <v/>
      </c>
      <c r="BK17" s="9">
        <f>SUM(BK7:BK16)</f>
        <v/>
      </c>
      <c r="BL17" s="9">
        <f>SUM(BL7:BL16)</f>
        <v/>
      </c>
      <c r="BM17" s="9">
        <f>SUM(BM7:BM16)</f>
        <v/>
      </c>
      <c r="BN17" s="9">
        <f>SUM(BN7:BN16)</f>
        <v/>
      </c>
      <c r="BO17" s="9">
        <f>SUM(BO7:BO16)</f>
        <v/>
      </c>
      <c r="BP17" s="9">
        <f>IFERROR(BK17/BD17,0)</f>
        <v/>
      </c>
      <c r="BQ17" s="9">
        <f>BO17/30*30</f>
        <v/>
      </c>
      <c r="BR17" s="9">
        <f>IFERROR(BL17/BE17,0)</f>
        <v/>
      </c>
    </row>
    <row r="19">
      <c r="A19" s="5" t="n"/>
      <c r="B19" s="5" t="n"/>
      <c r="C19" s="5" t="n"/>
      <c r="D19" s="5" t="inlineStr">
        <is>
          <t>ГРУППОВЫЕ ПРОГРАММЫ</t>
        </is>
      </c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  <c r="BG19" s="5" t="n"/>
      <c r="BH19" s="5" t="n"/>
      <c r="BI19" s="5" t="n"/>
      <c r="BJ19" s="5" t="n"/>
      <c r="BK19" s="5" t="n"/>
      <c r="BL19" s="5" t="n"/>
      <c r="BM19" s="5" t="n"/>
      <c r="BN19" s="5" t="n"/>
      <c r="BO19" s="5" t="n"/>
      <c r="BP19" s="5" t="n"/>
      <c r="BQ19" s="5" t="n"/>
      <c r="BR19" s="5" t="n"/>
    </row>
    <row r="20">
      <c r="A20" s="4" t="inlineStr">
        <is>
          <t>№</t>
        </is>
      </c>
      <c r="B20" s="4" t="inlineStr">
        <is>
          <t>Дата начала</t>
        </is>
      </c>
      <c r="C20" s="4" t="inlineStr">
        <is>
          <t>Статус</t>
        </is>
      </c>
      <c r="D20" s="4" t="inlineStr">
        <is>
          <t>ФИО</t>
        </is>
      </c>
      <c r="E20" s="4" t="inlineStr">
        <is>
          <t>Факт $ из 1С</t>
        </is>
      </c>
      <c r="F20" s="4" t="inlineStr">
        <is>
          <t>Факт ПТ</t>
        </is>
      </c>
      <c r="G20" s="4" t="inlineStr">
        <is>
          <t>Факт $ МГ/секции</t>
        </is>
      </c>
      <c r="H20" s="4" t="inlineStr">
        <is>
          <t>Факт МГ/секции</t>
        </is>
      </c>
      <c r="I20" s="4" t="inlineStr">
        <is>
          <t>Факт ВПТ</t>
        </is>
      </c>
      <c r="J20" s="4" t="inlineStr">
        <is>
          <t>Тех. задание ПТ</t>
        </is>
      </c>
      <c r="K20" s="4" t="inlineStr">
        <is>
          <t>Тех задание $</t>
        </is>
      </c>
      <c r="L20" s="4" t="inlineStr">
        <is>
          <t>Тех. задание ВПТ</t>
        </is>
      </c>
      <c r="M20" s="4" t="inlineStr">
        <is>
          <t>Разница ПТ $</t>
        </is>
      </c>
      <c r="N20" s="4" t="inlineStr">
        <is>
          <t>Факт СПЛИТ</t>
        </is>
      </c>
      <c r="O20" s="4" t="inlineStr">
        <is>
          <t>Факт $ из 1С</t>
        </is>
      </c>
      <c r="P20" s="4" t="inlineStr">
        <is>
          <t>Факт ПТ</t>
        </is>
      </c>
      <c r="Q20" s="4" t="inlineStr">
        <is>
          <t>Факт $ МГ/секции</t>
        </is>
      </c>
      <c r="R20" s="4" t="inlineStr">
        <is>
          <t>Факт МГ/секции</t>
        </is>
      </c>
      <c r="S20" s="4" t="inlineStr">
        <is>
          <t>Факт ВПТ</t>
        </is>
      </c>
      <c r="T20" s="4" t="inlineStr">
        <is>
          <t>Тех. задание ПТ</t>
        </is>
      </c>
      <c r="U20" s="4" t="inlineStr">
        <is>
          <t>Тех задание $</t>
        </is>
      </c>
      <c r="V20" s="4" t="inlineStr">
        <is>
          <t>Тех. задание ВПТ</t>
        </is>
      </c>
      <c r="W20" s="4" t="inlineStr">
        <is>
          <t>Разница ПТ $</t>
        </is>
      </c>
      <c r="X20" s="4" t="inlineStr">
        <is>
          <t>Факт СПЛИТ</t>
        </is>
      </c>
      <c r="Y20" s="4" t="inlineStr">
        <is>
          <t>Факт $ из 1С</t>
        </is>
      </c>
      <c r="Z20" s="4" t="inlineStr">
        <is>
          <t>Факт ПТ</t>
        </is>
      </c>
      <c r="AA20" s="4" t="inlineStr">
        <is>
          <t>Факт $ МГ/секции</t>
        </is>
      </c>
      <c r="AB20" s="4" t="inlineStr">
        <is>
          <t>Факт МГ/секции</t>
        </is>
      </c>
      <c r="AC20" s="4" t="inlineStr">
        <is>
          <t>Факт ВПТ</t>
        </is>
      </c>
      <c r="AD20" s="4" t="inlineStr">
        <is>
          <t>Тех. задание ПТ</t>
        </is>
      </c>
      <c r="AE20" s="4" t="inlineStr">
        <is>
          <t>Тех задание $</t>
        </is>
      </c>
      <c r="AF20" s="4" t="inlineStr">
        <is>
          <t>Тех. задание ВПТ</t>
        </is>
      </c>
      <c r="AG20" s="4" t="inlineStr">
        <is>
          <t>Разница ПТ $</t>
        </is>
      </c>
      <c r="AH20" s="4" t="inlineStr">
        <is>
          <t>Факт СПЛИТ</t>
        </is>
      </c>
      <c r="AI20" s="4" t="inlineStr">
        <is>
          <t>Факт $ из 1С</t>
        </is>
      </c>
      <c r="AJ20" s="4" t="inlineStr">
        <is>
          <t>Факт ПТ</t>
        </is>
      </c>
      <c r="AK20" s="4" t="inlineStr">
        <is>
          <t>Факт $ МГ/секции</t>
        </is>
      </c>
      <c r="AL20" s="4" t="inlineStr">
        <is>
          <t>Факт МГ/секции</t>
        </is>
      </c>
      <c r="AM20" s="4" t="inlineStr">
        <is>
          <t>Факт ВПТ</t>
        </is>
      </c>
      <c r="AN20" s="4" t="inlineStr">
        <is>
          <t>Тех. задание ПТ</t>
        </is>
      </c>
      <c r="AO20" s="4" t="inlineStr">
        <is>
          <t>Тех задание $</t>
        </is>
      </c>
      <c r="AP20" s="4" t="inlineStr">
        <is>
          <t>Тех. задание ВПТ</t>
        </is>
      </c>
      <c r="AQ20" s="4" t="inlineStr">
        <is>
          <t>Разница ПТ $</t>
        </is>
      </c>
      <c r="AR20" s="4" t="inlineStr">
        <is>
          <t>Факт СПЛИТ</t>
        </is>
      </c>
      <c r="AS20" s="4" t="inlineStr">
        <is>
          <t>Факт $ из 1С</t>
        </is>
      </c>
      <c r="AT20" s="4" t="inlineStr">
        <is>
          <t>Факт ПТ</t>
        </is>
      </c>
      <c r="AU20" s="4" t="inlineStr">
        <is>
          <t>Факт $ МГ/секции</t>
        </is>
      </c>
      <c r="AV20" s="4" t="inlineStr">
        <is>
          <t>Факт МГ/секции</t>
        </is>
      </c>
      <c r="AW20" s="4" t="inlineStr">
        <is>
          <t>Факт ВПТ</t>
        </is>
      </c>
      <c r="AX20" s="4" t="inlineStr">
        <is>
          <t>Тех. задание ПТ</t>
        </is>
      </c>
      <c r="AY20" s="4" t="inlineStr">
        <is>
          <t>Тех задание $</t>
        </is>
      </c>
      <c r="AZ20" s="4" t="inlineStr">
        <is>
          <t>Тех. задание ВПТ</t>
        </is>
      </c>
      <c r="BA20" s="4" t="inlineStr">
        <is>
          <t>Разница ПТ $</t>
        </is>
      </c>
      <c r="BB20" s="4" t="inlineStr">
        <is>
          <t>Факт СПЛИТ</t>
        </is>
      </c>
      <c r="BC20" s="4" t="inlineStr"/>
      <c r="BD20" s="4" t="inlineStr">
        <is>
          <t>Тех. задание ПТ</t>
        </is>
      </c>
      <c r="BE20" s="4" t="inlineStr">
        <is>
          <t>Факт ПТ</t>
        </is>
      </c>
      <c r="BF20" s="4" t="inlineStr">
        <is>
          <t>Факт СПЛИТ</t>
        </is>
      </c>
      <c r="BG20" s="4" t="inlineStr">
        <is>
          <t>Тех. задание ВПТ</t>
        </is>
      </c>
      <c r="BH20" s="4" t="inlineStr">
        <is>
          <t>Факт ВПТ</t>
        </is>
      </c>
      <c r="BI20" s="4" t="inlineStr">
        <is>
          <t>Тех. задание</t>
        </is>
      </c>
      <c r="BJ20" s="4" t="inlineStr">
        <is>
          <t>Факт</t>
        </is>
      </c>
      <c r="BK20" s="4" t="inlineStr">
        <is>
          <t>Тех задание $</t>
        </is>
      </c>
      <c r="BL20" s="4" t="inlineStr">
        <is>
          <t>Факт ПТ 1С $</t>
        </is>
      </c>
      <c r="BM20" s="4" t="inlineStr">
        <is>
          <t>Факт МГ/секции 1С $</t>
        </is>
      </c>
      <c r="BN20" s="4" t="inlineStr">
        <is>
          <t>Прочие услуги $</t>
        </is>
      </c>
      <c r="BO20" s="4" t="inlineStr">
        <is>
          <t>Факт общий $</t>
        </is>
      </c>
      <c r="BP20" s="4" t="inlineStr">
        <is>
          <t>Средняя стоимость ПТ прошлого месяца $</t>
        </is>
      </c>
      <c r="BQ20" s="4" t="inlineStr">
        <is>
          <t>Ранрейт $</t>
        </is>
      </c>
      <c r="BR20" s="4" t="inlineStr">
        <is>
          <t>Средняя стоимость ПТ на новый месяц</t>
        </is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Арнст Марина Николаевна</t>
        </is>
      </c>
      <c r="E21" s="7" t="n">
        <v>8921.5</v>
      </c>
      <c r="F21" s="7" t="n">
        <v>5</v>
      </c>
      <c r="G21" s="7" t="n">
        <v>2045</v>
      </c>
      <c r="H21" s="7" t="n">
        <v>3</v>
      </c>
      <c r="I21" s="7" t="n">
        <v>0</v>
      </c>
      <c r="J21" s="7" t="n">
        <v>11</v>
      </c>
      <c r="K21" s="7">
        <f>ROUND(J21*BP21/100,0)*100</f>
        <v/>
      </c>
      <c r="L21" s="7" t="n">
        <v>0</v>
      </c>
      <c r="M21" s="7">
        <f>E21-K21</f>
        <v/>
      </c>
      <c r="N21" s="7" t="n">
        <v>2</v>
      </c>
      <c r="O21" s="7" t="n">
        <v>5141.5</v>
      </c>
      <c r="P21" s="7" t="n">
        <v>3</v>
      </c>
      <c r="Q21" s="7" t="n">
        <v>2847.5</v>
      </c>
      <c r="R21" s="7" t="n">
        <v>4</v>
      </c>
      <c r="S21" s="7" t="n">
        <v>0</v>
      </c>
      <c r="T21" s="7" t="n">
        <v>11</v>
      </c>
      <c r="U21" s="7">
        <f>ROUND(T21*BP21/100,0)*100</f>
        <v/>
      </c>
      <c r="V21" s="7" t="n">
        <v>0</v>
      </c>
      <c r="W21" s="7">
        <f>O21-U21</f>
        <v/>
      </c>
      <c r="X21" s="7" t="n">
        <v>1</v>
      </c>
      <c r="Y21" s="7" t="n">
        <v>8921.5</v>
      </c>
      <c r="Z21" s="7" t="n">
        <v>5</v>
      </c>
      <c r="AA21" s="7" t="n">
        <v>2847.5</v>
      </c>
      <c r="AB21" s="7" t="n">
        <v>4</v>
      </c>
      <c r="AC21" s="7" t="n">
        <v>1</v>
      </c>
      <c r="AD21" s="7" t="n">
        <v>11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1</v>
      </c>
      <c r="AI21" s="7" t="n">
        <v>7031.5</v>
      </c>
      <c r="AJ21" s="7" t="n">
        <v>4</v>
      </c>
      <c r="AK21" s="7" t="n">
        <v>0</v>
      </c>
      <c r="AL21" s="7" t="n">
        <v>0</v>
      </c>
      <c r="AM21" s="7" t="n">
        <v>1</v>
      </c>
      <c r="AN21" s="7" t="n">
        <v>11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3371.5</v>
      </c>
      <c r="AT21" s="7" t="n">
        <v>2</v>
      </c>
      <c r="AU21" s="7" t="n">
        <v>0</v>
      </c>
      <c r="AV21" s="7" t="n">
        <v>0</v>
      </c>
      <c r="AW21" s="7" t="n">
        <v>1</v>
      </c>
      <c r="AX21" s="7" t="n">
        <v>3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1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1094.067567567567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/>
      <c r="C22" s="6" t="inlineStr"/>
      <c r="D22" s="6" t="inlineStr">
        <is>
          <t>Колосовская Дарья Дмитриевна</t>
        </is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1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0</v>
      </c>
      <c r="P22" s="7" t="n">
        <v>0</v>
      </c>
      <c r="Q22" s="7" t="n">
        <v>0</v>
      </c>
      <c r="R22" s="7" t="n">
        <v>0</v>
      </c>
      <c r="S22" s="7" t="n">
        <v>0</v>
      </c>
      <c r="T22" s="7" t="n">
        <v>1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0</v>
      </c>
      <c r="Z22" s="7" t="n">
        <v>0</v>
      </c>
      <c r="AA22" s="7" t="n">
        <v>0</v>
      </c>
      <c r="AB22" s="7" t="n">
        <v>0</v>
      </c>
      <c r="AC22" s="7" t="n">
        <v>0</v>
      </c>
      <c r="AD22" s="7" t="n">
        <v>1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1</v>
      </c>
      <c r="AN22" s="7" t="n">
        <v>1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0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1701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Куликова Юлия Владимировна</t>
        </is>
      </c>
      <c r="E23" s="7" t="n">
        <v>37456</v>
      </c>
      <c r="F23" s="7" t="n">
        <v>21</v>
      </c>
      <c r="G23" s="7" t="n">
        <v>0</v>
      </c>
      <c r="H23" s="7" t="n">
        <v>0</v>
      </c>
      <c r="I23" s="7" t="n">
        <v>0</v>
      </c>
      <c r="J23" s="7" t="n">
        <v>28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43349</v>
      </c>
      <c r="P23" s="7" t="n">
        <v>26</v>
      </c>
      <c r="Q23" s="7" t="n">
        <v>0</v>
      </c>
      <c r="R23" s="7" t="n">
        <v>0</v>
      </c>
      <c r="S23" s="7" t="n">
        <v>0</v>
      </c>
      <c r="T23" s="7" t="n">
        <v>28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45556.25</v>
      </c>
      <c r="Z23" s="7" t="n">
        <v>24</v>
      </c>
      <c r="AA23" s="7" t="n">
        <v>0</v>
      </c>
      <c r="AB23" s="7" t="n">
        <v>0</v>
      </c>
      <c r="AC23" s="7" t="n">
        <v>0</v>
      </c>
      <c r="AD23" s="7" t="n">
        <v>28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36161.75</v>
      </c>
      <c r="AJ23" s="7" t="n">
        <v>19</v>
      </c>
      <c r="AK23" s="7" t="n">
        <v>0</v>
      </c>
      <c r="AL23" s="7" t="n">
        <v>0</v>
      </c>
      <c r="AM23" s="7" t="n">
        <v>0</v>
      </c>
      <c r="AN23" s="7" t="n">
        <v>28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19255.75</v>
      </c>
      <c r="AT23" s="7" t="n">
        <v>10</v>
      </c>
      <c r="AU23" s="7" t="n">
        <v>0</v>
      </c>
      <c r="AV23" s="7" t="n">
        <v>0</v>
      </c>
      <c r="AW23" s="7" t="n">
        <v>0</v>
      </c>
      <c r="AX23" s="7" t="n">
        <v>8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1833.258241758242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Митяшева Елена Владимировна</t>
        </is>
      </c>
      <c r="E24" s="7" t="n">
        <v>1588.5</v>
      </c>
      <c r="F24" s="7" t="n">
        <v>1</v>
      </c>
      <c r="G24" s="7" t="n">
        <v>2920</v>
      </c>
      <c r="H24" s="7" t="n">
        <v>4</v>
      </c>
      <c r="I24" s="7" t="n">
        <v>0</v>
      </c>
      <c r="J24" s="7" t="n">
        <v>7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3353.5</v>
      </c>
      <c r="P24" s="7" t="n">
        <v>2</v>
      </c>
      <c r="Q24" s="7" t="n">
        <v>0</v>
      </c>
      <c r="R24" s="7" t="n">
        <v>0</v>
      </c>
      <c r="S24" s="7" t="n">
        <v>0</v>
      </c>
      <c r="T24" s="7" t="n">
        <v>7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1765</v>
      </c>
      <c r="Z24" s="7" t="n">
        <v>1</v>
      </c>
      <c r="AA24" s="7" t="n">
        <v>2190</v>
      </c>
      <c r="AB24" s="7" t="n">
        <v>3</v>
      </c>
      <c r="AC24" s="7" t="n">
        <v>0</v>
      </c>
      <c r="AD24" s="7" t="n">
        <v>7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3655</v>
      </c>
      <c r="AJ24" s="7" t="n">
        <v>2</v>
      </c>
      <c r="AK24" s="7" t="n">
        <v>2190</v>
      </c>
      <c r="AL24" s="7" t="n">
        <v>3</v>
      </c>
      <c r="AM24" s="7" t="n">
        <v>0</v>
      </c>
      <c r="AN24" s="7" t="n">
        <v>7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1765</v>
      </c>
      <c r="AT24" s="7" t="n">
        <v>1</v>
      </c>
      <c r="AU24" s="7" t="n">
        <v>0</v>
      </c>
      <c r="AV24" s="7" t="n">
        <v>0</v>
      </c>
      <c r="AW24" s="7" t="n">
        <v>0</v>
      </c>
      <c r="AX24" s="7" t="n">
        <v>2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1012.47619047619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МТ</t>
        </is>
      </c>
      <c r="D25" s="6" t="inlineStr">
        <is>
          <t>Обедина Татьяна Валентиновна</t>
        </is>
      </c>
      <c r="E25" s="7" t="n">
        <v>14769.87</v>
      </c>
      <c r="F25" s="7" t="n">
        <v>8</v>
      </c>
      <c r="G25" s="7" t="n">
        <v>0</v>
      </c>
      <c r="H25" s="7" t="n">
        <v>0</v>
      </c>
      <c r="I25" s="7" t="n">
        <v>0</v>
      </c>
      <c r="J25" s="7" t="n">
        <v>17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14736.25</v>
      </c>
      <c r="P25" s="7" t="n">
        <v>8</v>
      </c>
      <c r="Q25" s="7" t="n">
        <v>0</v>
      </c>
      <c r="R25" s="7" t="n">
        <v>0</v>
      </c>
      <c r="S25" s="7" t="n">
        <v>0</v>
      </c>
      <c r="T25" s="7" t="n">
        <v>17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19901.3</v>
      </c>
      <c r="Z25" s="7" t="n">
        <v>11</v>
      </c>
      <c r="AA25" s="7" t="n">
        <v>0</v>
      </c>
      <c r="AB25" s="7" t="n">
        <v>0</v>
      </c>
      <c r="AC25" s="7" t="n">
        <v>0</v>
      </c>
      <c r="AD25" s="7" t="n">
        <v>17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24944.38</v>
      </c>
      <c r="AJ25" s="7" t="n">
        <v>14</v>
      </c>
      <c r="AK25" s="7" t="n">
        <v>0</v>
      </c>
      <c r="AL25" s="7" t="n">
        <v>0</v>
      </c>
      <c r="AM25" s="7" t="n">
        <v>0</v>
      </c>
      <c r="AN25" s="7" t="n">
        <v>17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10549.3</v>
      </c>
      <c r="AT25" s="7" t="n">
        <v>6</v>
      </c>
      <c r="AU25" s="7" t="n">
        <v>0</v>
      </c>
      <c r="AV25" s="7" t="n">
        <v>0</v>
      </c>
      <c r="AW25" s="7" t="n">
        <v>0</v>
      </c>
      <c r="AX25" s="7" t="n">
        <v>5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1629.128545454545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МТ</t>
        </is>
      </c>
      <c r="D26" s="6" t="inlineStr">
        <is>
          <t>Плахов Петр Сергеевич</t>
        </is>
      </c>
      <c r="E26" s="7" t="n">
        <v>11546.38</v>
      </c>
      <c r="F26" s="7" t="n">
        <v>6</v>
      </c>
      <c r="G26" s="7" t="n">
        <v>2422.5</v>
      </c>
      <c r="H26" s="7" t="n">
        <v>3</v>
      </c>
      <c r="I26" s="7" t="n">
        <v>0</v>
      </c>
      <c r="J26" s="7" t="n">
        <v>20</v>
      </c>
      <c r="K26" s="7">
        <f>ROUND(J26*BP26/100,0)*100</f>
        <v/>
      </c>
      <c r="L26" s="7" t="n">
        <v>0</v>
      </c>
      <c r="M26" s="7">
        <f>E26-K26</f>
        <v/>
      </c>
      <c r="N26" s="7" t="n">
        <v>1</v>
      </c>
      <c r="O26" s="7" t="n">
        <v>11064</v>
      </c>
      <c r="P26" s="7" t="n">
        <v>6</v>
      </c>
      <c r="Q26" s="7" t="n">
        <v>4845</v>
      </c>
      <c r="R26" s="7" t="n">
        <v>6</v>
      </c>
      <c r="S26" s="7" t="n">
        <v>0</v>
      </c>
      <c r="T26" s="7" t="n">
        <v>20</v>
      </c>
      <c r="U26" s="7">
        <f>ROUND(T26*BP26/100,0)*100</f>
        <v/>
      </c>
      <c r="V26" s="7" t="n">
        <v>0</v>
      </c>
      <c r="W26" s="7">
        <f>O26-U26</f>
        <v/>
      </c>
      <c r="X26" s="7" t="n">
        <v>2</v>
      </c>
      <c r="Y26" s="7" t="n">
        <v>16880</v>
      </c>
      <c r="Z26" s="7" t="n">
        <v>9</v>
      </c>
      <c r="AA26" s="7" t="n">
        <v>0</v>
      </c>
      <c r="AB26" s="7" t="n">
        <v>0</v>
      </c>
      <c r="AC26" s="7" t="n">
        <v>1</v>
      </c>
      <c r="AD26" s="7" t="n">
        <v>20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5</v>
      </c>
      <c r="AI26" s="7" t="n">
        <v>5913</v>
      </c>
      <c r="AJ26" s="7" t="n">
        <v>3</v>
      </c>
      <c r="AK26" s="7" t="n">
        <v>0</v>
      </c>
      <c r="AL26" s="7" t="n">
        <v>0</v>
      </c>
      <c r="AM26" s="7" t="n">
        <v>0</v>
      </c>
      <c r="AN26" s="7" t="n">
        <v>20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3</v>
      </c>
      <c r="AS26" s="7" t="n">
        <v>4051.5</v>
      </c>
      <c r="AT26" s="7" t="n">
        <v>2</v>
      </c>
      <c r="AU26" s="7" t="n">
        <v>0</v>
      </c>
      <c r="AV26" s="7" t="n">
        <v>0</v>
      </c>
      <c r="AW26" s="7" t="n">
        <v>0</v>
      </c>
      <c r="AX26" s="7" t="n">
        <v>6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1906.621212121212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МТ</t>
        </is>
      </c>
      <c r="D27" s="6" t="inlineStr">
        <is>
          <t>Плахова Екатерина Александровна</t>
        </is>
      </c>
      <c r="E27" s="7" t="n">
        <v>13543</v>
      </c>
      <c r="F27" s="7" t="n">
        <v>7</v>
      </c>
      <c r="G27" s="7" t="n">
        <v>2380</v>
      </c>
      <c r="H27" s="7" t="n">
        <v>2</v>
      </c>
      <c r="I27" s="7" t="n">
        <v>0</v>
      </c>
      <c r="J27" s="7" t="n">
        <v>14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5412.25</v>
      </c>
      <c r="P27" s="7" t="n">
        <v>3</v>
      </c>
      <c r="Q27" s="7" t="n">
        <v>1190</v>
      </c>
      <c r="R27" s="7" t="n">
        <v>1</v>
      </c>
      <c r="S27" s="7" t="n">
        <v>1</v>
      </c>
      <c r="T27" s="7" t="n">
        <v>14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12686</v>
      </c>
      <c r="Z27" s="7" t="n">
        <v>7</v>
      </c>
      <c r="AA27" s="7" t="n">
        <v>4760</v>
      </c>
      <c r="AB27" s="7" t="n">
        <v>4</v>
      </c>
      <c r="AC27" s="7" t="n">
        <v>0</v>
      </c>
      <c r="AD27" s="7" t="n">
        <v>14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10969</v>
      </c>
      <c r="AJ27" s="7" t="n">
        <v>6</v>
      </c>
      <c r="AK27" s="7" t="n">
        <v>5950</v>
      </c>
      <c r="AL27" s="7" t="n">
        <v>5</v>
      </c>
      <c r="AM27" s="7" t="n">
        <v>0</v>
      </c>
      <c r="AN27" s="7" t="n">
        <v>14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1717</v>
      </c>
      <c r="AT27" s="7" t="n">
        <v>1</v>
      </c>
      <c r="AU27" s="7" t="n">
        <v>0</v>
      </c>
      <c r="AV27" s="7" t="n">
        <v>0</v>
      </c>
      <c r="AW27" s="7" t="n">
        <v>0</v>
      </c>
      <c r="AX27" s="7" t="n">
        <v>4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1692.817391304348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Салимова Ксения Валерьевна</t>
        </is>
      </c>
      <c r="E28" s="7" t="n">
        <v>38509.87</v>
      </c>
      <c r="F28" s="7" t="n">
        <v>21</v>
      </c>
      <c r="G28" s="7" t="n">
        <v>0</v>
      </c>
      <c r="H28" s="7" t="n">
        <v>0</v>
      </c>
      <c r="I28" s="7" t="n">
        <v>0</v>
      </c>
      <c r="J28" s="7" t="n">
        <v>31</v>
      </c>
      <c r="K28" s="7">
        <f>ROUND(J28*BP28/100,0)*100</f>
        <v/>
      </c>
      <c r="L28" s="7" t="n">
        <v>0</v>
      </c>
      <c r="M28" s="7">
        <f>E28-K28</f>
        <v/>
      </c>
      <c r="N28" s="7" t="n">
        <v>4</v>
      </c>
      <c r="O28" s="7" t="n">
        <v>32404</v>
      </c>
      <c r="P28" s="7" t="n">
        <v>19</v>
      </c>
      <c r="Q28" s="7" t="n">
        <v>0</v>
      </c>
      <c r="R28" s="7" t="n">
        <v>0</v>
      </c>
      <c r="S28" s="7" t="n">
        <v>0</v>
      </c>
      <c r="T28" s="7" t="n">
        <v>31</v>
      </c>
      <c r="U28" s="7">
        <f>ROUND(T28*BP28/100,0)*100</f>
        <v/>
      </c>
      <c r="V28" s="7" t="n">
        <v>0</v>
      </c>
      <c r="W28" s="7">
        <f>O28-U28</f>
        <v/>
      </c>
      <c r="X28" s="7" t="n">
        <v>5</v>
      </c>
      <c r="Y28" s="7" t="n">
        <v>30398.75</v>
      </c>
      <c r="Z28" s="7" t="n">
        <v>17</v>
      </c>
      <c r="AA28" s="7" t="n">
        <v>0</v>
      </c>
      <c r="AB28" s="7" t="n">
        <v>0</v>
      </c>
      <c r="AC28" s="7" t="n">
        <v>0</v>
      </c>
      <c r="AD28" s="7" t="n">
        <v>31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4</v>
      </c>
      <c r="AI28" s="7" t="n">
        <v>33032.4</v>
      </c>
      <c r="AJ28" s="7" t="n">
        <v>19</v>
      </c>
      <c r="AK28" s="7" t="n">
        <v>0</v>
      </c>
      <c r="AL28" s="7" t="n">
        <v>0</v>
      </c>
      <c r="AM28" s="7" t="n">
        <v>1</v>
      </c>
      <c r="AN28" s="7" t="n">
        <v>31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4</v>
      </c>
      <c r="AS28" s="7" t="n">
        <v>9045.5</v>
      </c>
      <c r="AT28" s="7" t="n">
        <v>5</v>
      </c>
      <c r="AU28" s="7" t="n">
        <v>0</v>
      </c>
      <c r="AV28" s="7" t="n">
        <v>0</v>
      </c>
      <c r="AW28" s="7" t="n">
        <v>0</v>
      </c>
      <c r="AX28" s="7" t="n">
        <v>9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1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1980.9165</v>
      </c>
      <c r="BQ28" s="7">
        <f>BO28/30*30</f>
        <v/>
      </c>
      <c r="BR28" s="7">
        <f>IFERROR(BL28/BE28,0)</f>
        <v/>
      </c>
    </row>
    <row r="29">
      <c r="A29" s="8" t="n"/>
      <c r="B29" s="8" t="n"/>
      <c r="C29" s="8" t="n"/>
      <c r="D29" s="8" t="inlineStr">
        <is>
          <t>Итого ГП</t>
        </is>
      </c>
      <c r="E29" s="9">
        <f>SUM(E21:E28)</f>
        <v/>
      </c>
      <c r="F29" s="9">
        <f>SUM(F21:F28)</f>
        <v/>
      </c>
      <c r="G29" s="9">
        <f>SUM(G21:G28)</f>
        <v/>
      </c>
      <c r="H29" s="9">
        <f>SUM(H21:H28)</f>
        <v/>
      </c>
      <c r="I29" s="9">
        <f>SUM(I21:I28)</f>
        <v/>
      </c>
      <c r="J29" s="9">
        <f>SUM(J21:J28)</f>
        <v/>
      </c>
      <c r="K29" s="9">
        <f>SUM(K21:K28)</f>
        <v/>
      </c>
      <c r="L29" s="9">
        <f>SUM(L21:L28)</f>
        <v/>
      </c>
      <c r="M29" s="9">
        <f>SUM(M21:M28)</f>
        <v/>
      </c>
      <c r="N29" s="9">
        <f>SUM(N21:N28)</f>
        <v/>
      </c>
      <c r="O29" s="9">
        <f>SUM(O21:O28)</f>
        <v/>
      </c>
      <c r="P29" s="9">
        <f>SUM(P21:P28)</f>
        <v/>
      </c>
      <c r="Q29" s="9">
        <f>SUM(Q21:Q28)</f>
        <v/>
      </c>
      <c r="R29" s="9">
        <f>SUM(R21:R28)</f>
        <v/>
      </c>
      <c r="S29" s="9">
        <f>SUM(S21:S28)</f>
        <v/>
      </c>
      <c r="T29" s="9">
        <f>SUM(T21:T28)</f>
        <v/>
      </c>
      <c r="U29" s="9">
        <f>SUM(U21:U28)</f>
        <v/>
      </c>
      <c r="V29" s="9">
        <f>SUM(V21:V28)</f>
        <v/>
      </c>
      <c r="W29" s="9">
        <f>SUM(W21:W28)</f>
        <v/>
      </c>
      <c r="X29" s="9">
        <f>SUM(X21:X28)</f>
        <v/>
      </c>
      <c r="Y29" s="9">
        <f>SUM(Y21:Y28)</f>
        <v/>
      </c>
      <c r="Z29" s="9">
        <f>SUM(Z21:Z28)</f>
        <v/>
      </c>
      <c r="AA29" s="9">
        <f>SUM(AA21:AA28)</f>
        <v/>
      </c>
      <c r="AB29" s="9">
        <f>SUM(AB21:AB28)</f>
        <v/>
      </c>
      <c r="AC29" s="9">
        <f>SUM(AC21:AC28)</f>
        <v/>
      </c>
      <c r="AD29" s="9">
        <f>SUM(AD21:AD28)</f>
        <v/>
      </c>
      <c r="AE29" s="9">
        <f>SUM(AE21:AE28)</f>
        <v/>
      </c>
      <c r="AF29" s="9">
        <f>SUM(AF21:AF28)</f>
        <v/>
      </c>
      <c r="AG29" s="9">
        <f>SUM(AG21:AG28)</f>
        <v/>
      </c>
      <c r="AH29" s="9">
        <f>SUM(AH21:AH28)</f>
        <v/>
      </c>
      <c r="AI29" s="9">
        <f>SUM(AI21:AI28)</f>
        <v/>
      </c>
      <c r="AJ29" s="9">
        <f>SUM(AJ21:AJ28)</f>
        <v/>
      </c>
      <c r="AK29" s="9">
        <f>SUM(AK21:AK28)</f>
        <v/>
      </c>
      <c r="AL29" s="9">
        <f>SUM(AL21:AL28)</f>
        <v/>
      </c>
      <c r="AM29" s="9">
        <f>SUM(AM21:AM28)</f>
        <v/>
      </c>
      <c r="AN29" s="9">
        <f>SUM(AN21:AN28)</f>
        <v/>
      </c>
      <c r="AO29" s="9">
        <f>SUM(AO21:AO28)</f>
        <v/>
      </c>
      <c r="AP29" s="9">
        <f>SUM(AP21:AP28)</f>
        <v/>
      </c>
      <c r="AQ29" s="9">
        <f>SUM(AQ21:AQ28)</f>
        <v/>
      </c>
      <c r="AR29" s="9">
        <f>SUM(AR21:AR28)</f>
        <v/>
      </c>
      <c r="AS29" s="9">
        <f>SUM(AS21:AS28)</f>
        <v/>
      </c>
      <c r="AT29" s="9">
        <f>SUM(AT21:AT28)</f>
        <v/>
      </c>
      <c r="AU29" s="9">
        <f>SUM(AU21:AU28)</f>
        <v/>
      </c>
      <c r="AV29" s="9">
        <f>SUM(AV21:AV28)</f>
        <v/>
      </c>
      <c r="AW29" s="9">
        <f>SUM(AW21:AW28)</f>
        <v/>
      </c>
      <c r="AX29" s="9">
        <f>SUM(AX21:AX28)</f>
        <v/>
      </c>
      <c r="AY29" s="9">
        <f>SUM(AY21:AY28)</f>
        <v/>
      </c>
      <c r="AZ29" s="9">
        <f>SUM(AZ21:AZ28)</f>
        <v/>
      </c>
      <c r="BA29" s="9">
        <f>SUM(BA21:BA28)</f>
        <v/>
      </c>
      <c r="BB29" s="9">
        <f>SUM(BB21:BB28)</f>
        <v/>
      </c>
      <c r="BC29" s="9">
        <f>SUM(BC21:BC28)</f>
        <v/>
      </c>
      <c r="BD29" s="9">
        <f>SUM(BD21:BD28)</f>
        <v/>
      </c>
      <c r="BE29" s="9">
        <f>SUM(BE21:BE28)</f>
        <v/>
      </c>
      <c r="BF29" s="9">
        <f>SUM(BF21:BF28)</f>
        <v/>
      </c>
      <c r="BG29" s="9">
        <f>SUM(BG21:BG28)</f>
        <v/>
      </c>
      <c r="BH29" s="9">
        <f>SUM(BH21:BH28)</f>
        <v/>
      </c>
      <c r="BI29" s="9">
        <f>SUM(BI21:BI28)</f>
        <v/>
      </c>
      <c r="BJ29" s="9">
        <f>SUM(BJ21:BJ28)</f>
        <v/>
      </c>
      <c r="BK29" s="9">
        <f>SUM(BK21:BK28)</f>
        <v/>
      </c>
      <c r="BL29" s="9">
        <f>SUM(BL21:BL28)</f>
        <v/>
      </c>
      <c r="BM29" s="9">
        <f>SUM(BM21:BM28)</f>
        <v/>
      </c>
      <c r="BN29" s="9">
        <f>SUM(BN21:BN28)</f>
        <v/>
      </c>
      <c r="BO29" s="9">
        <f>SUM(BO21:BO28)</f>
        <v/>
      </c>
      <c r="BP29" s="9">
        <f>IFERROR(BK29/BD29,0)</f>
        <v/>
      </c>
      <c r="BQ29" s="9">
        <f>BO29/30*30</f>
        <v/>
      </c>
      <c r="BR29" s="9">
        <f>IFERROR(BL29/BE29,0)</f>
        <v/>
      </c>
    </row>
    <row r="31">
      <c r="A31" s="5" t="n"/>
      <c r="B31" s="5" t="n"/>
      <c r="C31" s="5" t="n"/>
      <c r="D31" s="5" t="inlineStr">
        <is>
          <t>БОЕВЫЕ ИСКУССТВА</t>
        </is>
      </c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  <c r="BG31" s="5" t="n"/>
      <c r="BH31" s="5" t="n"/>
      <c r="BI31" s="5" t="n"/>
      <c r="BJ31" s="5" t="n"/>
      <c r="BK31" s="5" t="n"/>
      <c r="BL31" s="5" t="n"/>
      <c r="BM31" s="5" t="n"/>
      <c r="BN31" s="5" t="n"/>
      <c r="BO31" s="5" t="n"/>
      <c r="BP31" s="5" t="n"/>
      <c r="BQ31" s="5" t="n"/>
      <c r="BR31" s="5" t="n"/>
    </row>
    <row r="32">
      <c r="A32" s="4" t="inlineStr">
        <is>
          <t>№</t>
        </is>
      </c>
      <c r="B32" s="4" t="inlineStr">
        <is>
          <t>Дата начала</t>
        </is>
      </c>
      <c r="C32" s="4" t="inlineStr">
        <is>
          <t>Статус</t>
        </is>
      </c>
      <c r="D32" s="4" t="inlineStr">
        <is>
          <t>ФИО</t>
        </is>
      </c>
      <c r="E32" s="4" t="inlineStr">
        <is>
          <t>Факт $ из 1С</t>
        </is>
      </c>
      <c r="F32" s="4" t="inlineStr">
        <is>
          <t>Факт ПТ</t>
        </is>
      </c>
      <c r="G32" s="4" t="inlineStr">
        <is>
          <t>Факт $ МГ/секции</t>
        </is>
      </c>
      <c r="H32" s="4" t="inlineStr">
        <is>
          <t>Факт МГ/секции</t>
        </is>
      </c>
      <c r="I32" s="4" t="inlineStr">
        <is>
          <t>Факт ВПТ</t>
        </is>
      </c>
      <c r="J32" s="4" t="inlineStr">
        <is>
          <t>Тех. задание ПТ</t>
        </is>
      </c>
      <c r="K32" s="4" t="inlineStr">
        <is>
          <t>Тех задание $</t>
        </is>
      </c>
      <c r="L32" s="4" t="inlineStr">
        <is>
          <t>Тех. задание ВПТ</t>
        </is>
      </c>
      <c r="M32" s="4" t="inlineStr">
        <is>
          <t>Разница ПТ $</t>
        </is>
      </c>
      <c r="N32" s="4" t="inlineStr">
        <is>
          <t>Факт СПЛИТ</t>
        </is>
      </c>
      <c r="O32" s="4" t="inlineStr">
        <is>
          <t>Факт $ из 1С</t>
        </is>
      </c>
      <c r="P32" s="4" t="inlineStr">
        <is>
          <t>Факт ПТ</t>
        </is>
      </c>
      <c r="Q32" s="4" t="inlineStr">
        <is>
          <t>Факт $ МГ/секции</t>
        </is>
      </c>
      <c r="R32" s="4" t="inlineStr">
        <is>
          <t>Факт МГ/секции</t>
        </is>
      </c>
      <c r="S32" s="4" t="inlineStr">
        <is>
          <t>Факт ВПТ</t>
        </is>
      </c>
      <c r="T32" s="4" t="inlineStr">
        <is>
          <t>Тех. задание ПТ</t>
        </is>
      </c>
      <c r="U32" s="4" t="inlineStr">
        <is>
          <t>Тех задание $</t>
        </is>
      </c>
      <c r="V32" s="4" t="inlineStr">
        <is>
          <t>Тех. задание ВПТ</t>
        </is>
      </c>
      <c r="W32" s="4" t="inlineStr">
        <is>
          <t>Разница ПТ $</t>
        </is>
      </c>
      <c r="X32" s="4" t="inlineStr">
        <is>
          <t>Факт СПЛИТ</t>
        </is>
      </c>
      <c r="Y32" s="4" t="inlineStr">
        <is>
          <t>Факт $ из 1С</t>
        </is>
      </c>
      <c r="Z32" s="4" t="inlineStr">
        <is>
          <t>Факт ПТ</t>
        </is>
      </c>
      <c r="AA32" s="4" t="inlineStr">
        <is>
          <t>Факт $ МГ/секции</t>
        </is>
      </c>
      <c r="AB32" s="4" t="inlineStr">
        <is>
          <t>Факт МГ/секции</t>
        </is>
      </c>
      <c r="AC32" s="4" t="inlineStr">
        <is>
          <t>Факт ВПТ</t>
        </is>
      </c>
      <c r="AD32" s="4" t="inlineStr">
        <is>
          <t>Тех. задание ПТ</t>
        </is>
      </c>
      <c r="AE32" s="4" t="inlineStr">
        <is>
          <t>Тех задание $</t>
        </is>
      </c>
      <c r="AF32" s="4" t="inlineStr">
        <is>
          <t>Тех. задание ВПТ</t>
        </is>
      </c>
      <c r="AG32" s="4" t="inlineStr">
        <is>
          <t>Разница ПТ $</t>
        </is>
      </c>
      <c r="AH32" s="4" t="inlineStr">
        <is>
          <t>Факт СПЛИТ</t>
        </is>
      </c>
      <c r="AI32" s="4" t="inlineStr">
        <is>
          <t>Факт $ из 1С</t>
        </is>
      </c>
      <c r="AJ32" s="4" t="inlineStr">
        <is>
          <t>Факт ПТ</t>
        </is>
      </c>
      <c r="AK32" s="4" t="inlineStr">
        <is>
          <t>Факт $ МГ/секции</t>
        </is>
      </c>
      <c r="AL32" s="4" t="inlineStr">
        <is>
          <t>Факт МГ/секции</t>
        </is>
      </c>
      <c r="AM32" s="4" t="inlineStr">
        <is>
          <t>Факт ВПТ</t>
        </is>
      </c>
      <c r="AN32" s="4" t="inlineStr">
        <is>
          <t>Тех. задание ПТ</t>
        </is>
      </c>
      <c r="AO32" s="4" t="inlineStr">
        <is>
          <t>Тех задание $</t>
        </is>
      </c>
      <c r="AP32" s="4" t="inlineStr">
        <is>
          <t>Тех. задание ВПТ</t>
        </is>
      </c>
      <c r="AQ32" s="4" t="inlineStr">
        <is>
          <t>Разница ПТ $</t>
        </is>
      </c>
      <c r="AR32" s="4" t="inlineStr">
        <is>
          <t>Факт СПЛИТ</t>
        </is>
      </c>
      <c r="AS32" s="4" t="inlineStr">
        <is>
          <t>Факт $ из 1С</t>
        </is>
      </c>
      <c r="AT32" s="4" t="inlineStr">
        <is>
          <t>Факт ПТ</t>
        </is>
      </c>
      <c r="AU32" s="4" t="inlineStr">
        <is>
          <t>Факт $ МГ/секции</t>
        </is>
      </c>
      <c r="AV32" s="4" t="inlineStr">
        <is>
          <t>Факт МГ/секции</t>
        </is>
      </c>
      <c r="AW32" s="4" t="inlineStr">
        <is>
          <t>Факт ВПТ</t>
        </is>
      </c>
      <c r="AX32" s="4" t="inlineStr">
        <is>
          <t>Тех. задание ПТ</t>
        </is>
      </c>
      <c r="AY32" s="4" t="inlineStr">
        <is>
          <t>Тех задание $</t>
        </is>
      </c>
      <c r="AZ32" s="4" t="inlineStr">
        <is>
          <t>Тех. задание ВПТ</t>
        </is>
      </c>
      <c r="BA32" s="4" t="inlineStr">
        <is>
          <t>Разница ПТ $</t>
        </is>
      </c>
      <c r="BB32" s="4" t="inlineStr">
        <is>
          <t>Факт СПЛИТ</t>
        </is>
      </c>
      <c r="BC32" s="4" t="inlineStr"/>
      <c r="BD32" s="4" t="inlineStr">
        <is>
          <t>Тех. задание ПТ</t>
        </is>
      </c>
      <c r="BE32" s="4" t="inlineStr">
        <is>
          <t>Факт ПТ</t>
        </is>
      </c>
      <c r="BF32" s="4" t="inlineStr">
        <is>
          <t>Факт СПЛИТ</t>
        </is>
      </c>
      <c r="BG32" s="4" t="inlineStr">
        <is>
          <t>Тех. задание ВПТ</t>
        </is>
      </c>
      <c r="BH32" s="4" t="inlineStr">
        <is>
          <t>Факт ВПТ</t>
        </is>
      </c>
      <c r="BI32" s="4" t="inlineStr">
        <is>
          <t>Тех. задание</t>
        </is>
      </c>
      <c r="BJ32" s="4" t="inlineStr">
        <is>
          <t>Факт</t>
        </is>
      </c>
      <c r="BK32" s="4" t="inlineStr">
        <is>
          <t>Тех задание $</t>
        </is>
      </c>
      <c r="BL32" s="4" t="inlineStr">
        <is>
          <t>Факт ПТ 1С $</t>
        </is>
      </c>
      <c r="BM32" s="4" t="inlineStr">
        <is>
          <t>Факт МГ/секции 1С $</t>
        </is>
      </c>
      <c r="BN32" s="4" t="inlineStr">
        <is>
          <t>Прочие услуги $</t>
        </is>
      </c>
      <c r="BO32" s="4" t="inlineStr">
        <is>
          <t>Факт общий $</t>
        </is>
      </c>
      <c r="BP32" s="4" t="inlineStr">
        <is>
          <t>Средняя стоимость ПТ прошлого месяца $</t>
        </is>
      </c>
      <c r="BQ32" s="4" t="inlineStr">
        <is>
          <t>Ранрейт $</t>
        </is>
      </c>
      <c r="BR32" s="4" t="inlineStr">
        <is>
          <t>Средняя стоимость ПТ на новый месяц</t>
        </is>
      </c>
    </row>
    <row r="33">
      <c r="A33" s="6" t="n">
        <v>19</v>
      </c>
      <c r="B33" s="6" t="inlineStr"/>
      <c r="C33" s="6" t="inlineStr"/>
      <c r="D33" s="6" t="inlineStr">
        <is>
          <t>Дятлова Юлия Владимировна</t>
        </is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12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12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12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12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3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1386.375</v>
      </c>
      <c r="BQ33" s="7">
        <f>BO33/30*30</f>
        <v/>
      </c>
      <c r="BR33" s="7">
        <f>IFERROR(BL33/BE33,0)</f>
        <v/>
      </c>
    </row>
    <row r="34">
      <c r="A34" s="6" t="n">
        <v>20</v>
      </c>
      <c r="B34" s="6" t="inlineStr">
        <is>
          <t>2026-03-01</t>
        </is>
      </c>
      <c r="C34" s="6" t="inlineStr">
        <is>
          <t>МТ</t>
        </is>
      </c>
      <c r="D34" s="6" t="inlineStr">
        <is>
          <t>Колян Андраник Сейранович</t>
        </is>
      </c>
      <c r="E34" s="7" t="n">
        <v>11754.25</v>
      </c>
      <c r="F34" s="7" t="n">
        <v>6</v>
      </c>
      <c r="G34" s="7" t="n">
        <v>26485</v>
      </c>
      <c r="H34" s="7" t="n">
        <v>32</v>
      </c>
      <c r="I34" s="7" t="n">
        <v>0</v>
      </c>
      <c r="J34" s="7" t="n">
        <v>74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4380</v>
      </c>
      <c r="P34" s="7" t="n">
        <v>2</v>
      </c>
      <c r="Q34" s="7" t="n">
        <v>18242.5</v>
      </c>
      <c r="R34" s="7" t="n">
        <v>22</v>
      </c>
      <c r="S34" s="7" t="n">
        <v>0</v>
      </c>
      <c r="T34" s="7" t="n">
        <v>74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5841.25</v>
      </c>
      <c r="Z34" s="7" t="n">
        <v>3</v>
      </c>
      <c r="AA34" s="7" t="n">
        <v>21387.5</v>
      </c>
      <c r="AB34" s="7" t="n">
        <v>26</v>
      </c>
      <c r="AC34" s="7" t="n">
        <v>0</v>
      </c>
      <c r="AD34" s="7" t="n">
        <v>74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5841.25</v>
      </c>
      <c r="AJ34" s="7" t="n">
        <v>3</v>
      </c>
      <c r="AK34" s="7" t="n">
        <v>24067.5</v>
      </c>
      <c r="AL34" s="7" t="n">
        <v>27</v>
      </c>
      <c r="AM34" s="7" t="n">
        <v>0</v>
      </c>
      <c r="AN34" s="7" t="n">
        <v>74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5492.5</v>
      </c>
      <c r="AV34" s="7" t="n">
        <v>6</v>
      </c>
      <c r="AW34" s="7" t="n">
        <v>0</v>
      </c>
      <c r="AX34" s="7" t="n">
        <v>21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1044.418650793651</v>
      </c>
      <c r="BQ34" s="7">
        <f>BO34/30*30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БИ</t>
        </is>
      </c>
      <c r="E35" s="9">
        <f>SUM(E33:E34)</f>
        <v/>
      </c>
      <c r="F35" s="9">
        <f>SUM(F33:F34)</f>
        <v/>
      </c>
      <c r="G35" s="9">
        <f>SUM(G33:G34)</f>
        <v/>
      </c>
      <c r="H35" s="9">
        <f>SUM(H33:H34)</f>
        <v/>
      </c>
      <c r="I35" s="9">
        <f>SUM(I33:I34)</f>
        <v/>
      </c>
      <c r="J35" s="9">
        <f>SUM(J33:J34)</f>
        <v/>
      </c>
      <c r="K35" s="9">
        <f>SUM(K33:K34)</f>
        <v/>
      </c>
      <c r="L35" s="9">
        <f>SUM(L33:L34)</f>
        <v/>
      </c>
      <c r="M35" s="9">
        <f>SUM(M33:M34)</f>
        <v/>
      </c>
      <c r="N35" s="9">
        <f>SUM(N33:N34)</f>
        <v/>
      </c>
      <c r="O35" s="9">
        <f>SUM(O33:O34)</f>
        <v/>
      </c>
      <c r="P35" s="9">
        <f>SUM(P33:P34)</f>
        <v/>
      </c>
      <c r="Q35" s="9">
        <f>SUM(Q33:Q34)</f>
        <v/>
      </c>
      <c r="R35" s="9">
        <f>SUM(R33:R34)</f>
        <v/>
      </c>
      <c r="S35" s="9">
        <f>SUM(S33:S34)</f>
        <v/>
      </c>
      <c r="T35" s="9">
        <f>SUM(T33:T34)</f>
        <v/>
      </c>
      <c r="U35" s="9">
        <f>SUM(U33:U34)</f>
        <v/>
      </c>
      <c r="V35" s="9">
        <f>SUM(V33:V34)</f>
        <v/>
      </c>
      <c r="W35" s="9">
        <f>SUM(W33:W34)</f>
        <v/>
      </c>
      <c r="X35" s="9">
        <f>SUM(X33:X34)</f>
        <v/>
      </c>
      <c r="Y35" s="9">
        <f>SUM(Y33:Y34)</f>
        <v/>
      </c>
      <c r="Z35" s="9">
        <f>SUM(Z33:Z34)</f>
        <v/>
      </c>
      <c r="AA35" s="9">
        <f>SUM(AA33:AA34)</f>
        <v/>
      </c>
      <c r="AB35" s="9">
        <f>SUM(AB33:AB34)</f>
        <v/>
      </c>
      <c r="AC35" s="9">
        <f>SUM(AC33:AC34)</f>
        <v/>
      </c>
      <c r="AD35" s="9">
        <f>SUM(AD33:AD34)</f>
        <v/>
      </c>
      <c r="AE35" s="9">
        <f>SUM(AE33:AE34)</f>
        <v/>
      </c>
      <c r="AF35" s="9">
        <f>SUM(AF33:AF34)</f>
        <v/>
      </c>
      <c r="AG35" s="9">
        <f>SUM(AG33:AG34)</f>
        <v/>
      </c>
      <c r="AH35" s="9">
        <f>SUM(AH33:AH34)</f>
        <v/>
      </c>
      <c r="AI35" s="9">
        <f>SUM(AI33:AI34)</f>
        <v/>
      </c>
      <c r="AJ35" s="9">
        <f>SUM(AJ33:AJ34)</f>
        <v/>
      </c>
      <c r="AK35" s="9">
        <f>SUM(AK33:AK34)</f>
        <v/>
      </c>
      <c r="AL35" s="9">
        <f>SUM(AL33:AL34)</f>
        <v/>
      </c>
      <c r="AM35" s="9">
        <f>SUM(AM33:AM34)</f>
        <v/>
      </c>
      <c r="AN35" s="9">
        <f>SUM(AN33:AN34)</f>
        <v/>
      </c>
      <c r="AO35" s="9">
        <f>SUM(AO33:AO34)</f>
        <v/>
      </c>
      <c r="AP35" s="9">
        <f>SUM(AP33:AP34)</f>
        <v/>
      </c>
      <c r="AQ35" s="9">
        <f>SUM(AQ33:AQ34)</f>
        <v/>
      </c>
      <c r="AR35" s="9">
        <f>SUM(AR33:AR34)</f>
        <v/>
      </c>
      <c r="AS35" s="9">
        <f>SUM(AS33:AS34)</f>
        <v/>
      </c>
      <c r="AT35" s="9">
        <f>SUM(AT33:AT34)</f>
        <v/>
      </c>
      <c r="AU35" s="9">
        <f>SUM(AU33:AU34)</f>
        <v/>
      </c>
      <c r="AV35" s="9">
        <f>SUM(AV33:AV34)</f>
        <v/>
      </c>
      <c r="AW35" s="9">
        <f>SUM(AW33:AW34)</f>
        <v/>
      </c>
      <c r="AX35" s="9">
        <f>SUM(AX33:AX34)</f>
        <v/>
      </c>
      <c r="AY35" s="9">
        <f>SUM(AY33:AY34)</f>
        <v/>
      </c>
      <c r="AZ35" s="9">
        <f>SUM(AZ33:AZ34)</f>
        <v/>
      </c>
      <c r="BA35" s="9">
        <f>SUM(BA33:BA34)</f>
        <v/>
      </c>
      <c r="BB35" s="9">
        <f>SUM(BB33:BB34)</f>
        <v/>
      </c>
      <c r="BC35" s="9">
        <f>SUM(BC33:BC34)</f>
        <v/>
      </c>
      <c r="BD35" s="9">
        <f>SUM(BD33:BD34)</f>
        <v/>
      </c>
      <c r="BE35" s="9">
        <f>SUM(BE33:BE34)</f>
        <v/>
      </c>
      <c r="BF35" s="9">
        <f>SUM(BF33:BF34)</f>
        <v/>
      </c>
      <c r="BG35" s="9">
        <f>SUM(BG33:BG34)</f>
        <v/>
      </c>
      <c r="BH35" s="9">
        <f>SUM(BH33:BH34)</f>
        <v/>
      </c>
      <c r="BI35" s="9">
        <f>SUM(BI33:BI34)</f>
        <v/>
      </c>
      <c r="BJ35" s="9">
        <f>SUM(BJ33:BJ34)</f>
        <v/>
      </c>
      <c r="BK35" s="9">
        <f>SUM(BK33:BK34)</f>
        <v/>
      </c>
      <c r="BL35" s="9">
        <f>SUM(BL33:BL34)</f>
        <v/>
      </c>
      <c r="BM35" s="9">
        <f>SUM(BM33:BM34)</f>
        <v/>
      </c>
      <c r="BN35" s="9">
        <f>SUM(BN33:BN34)</f>
        <v/>
      </c>
      <c r="BO35" s="9">
        <f>SUM(BO33:BO34)</f>
        <v/>
      </c>
      <c r="BP35" s="9">
        <f>IFERROR(BK35/BD35,0)</f>
        <v/>
      </c>
      <c r="BQ35" s="9">
        <f>BO35/30*30</f>
        <v/>
      </c>
      <c r="BR35" s="9">
        <f>IFERROR(BL35/BE35,0)</f>
        <v/>
      </c>
    </row>
    <row r="37">
      <c r="A37" s="10" t="n"/>
      <c r="B37" s="10" t="n"/>
      <c r="C37" s="10" t="n"/>
      <c r="D37" s="10" t="inlineStr">
        <is>
          <t>Итого</t>
        </is>
      </c>
      <c r="E37" s="11">
        <f>SUM(E17,E29,E35)</f>
        <v/>
      </c>
      <c r="F37" s="11">
        <f>SUM(F17,F29,F35)</f>
        <v/>
      </c>
      <c r="G37" s="11">
        <f>SUM(G17,G29,G35)</f>
        <v/>
      </c>
      <c r="H37" s="11">
        <f>SUM(H17,H29,H35)</f>
        <v/>
      </c>
      <c r="I37" s="11">
        <f>SUM(I17,I29,I35)</f>
        <v/>
      </c>
      <c r="J37" s="11">
        <f>SUM(J17,J29,J35)</f>
        <v/>
      </c>
      <c r="K37" s="11">
        <f>SUM(K17,K29,K35)</f>
        <v/>
      </c>
      <c r="L37" s="11">
        <f>SUM(L17,L29,L35)</f>
        <v/>
      </c>
      <c r="M37" s="11">
        <f>SUM(M17,M29,M35)</f>
        <v/>
      </c>
      <c r="N37" s="11">
        <f>SUM(N17,N29,N35)</f>
        <v/>
      </c>
      <c r="O37" s="11">
        <f>SUM(O17,O29,O35)</f>
        <v/>
      </c>
      <c r="P37" s="11">
        <f>SUM(P17,P29,P35)</f>
        <v/>
      </c>
      <c r="Q37" s="11">
        <f>SUM(Q17,Q29,Q35)</f>
        <v/>
      </c>
      <c r="R37" s="11">
        <f>SUM(R17,R29,R35)</f>
        <v/>
      </c>
      <c r="S37" s="11">
        <f>SUM(S17,S29,S35)</f>
        <v/>
      </c>
      <c r="T37" s="11">
        <f>SUM(T17,T29,T35)</f>
        <v/>
      </c>
      <c r="U37" s="11">
        <f>SUM(U17,U29,U35)</f>
        <v/>
      </c>
      <c r="V37" s="11">
        <f>SUM(V17,V29,V35)</f>
        <v/>
      </c>
      <c r="W37" s="11">
        <f>SUM(W17,W29,W35)</f>
        <v/>
      </c>
      <c r="X37" s="11">
        <f>SUM(X17,X29,X35)</f>
        <v/>
      </c>
      <c r="Y37" s="11">
        <f>SUM(Y17,Y29,Y35)</f>
        <v/>
      </c>
      <c r="Z37" s="11">
        <f>SUM(Z17,Z29,Z35)</f>
        <v/>
      </c>
      <c r="AA37" s="11">
        <f>SUM(AA17,AA29,AA35)</f>
        <v/>
      </c>
      <c r="AB37" s="11">
        <f>SUM(AB17,AB29,AB35)</f>
        <v/>
      </c>
      <c r="AC37" s="11">
        <f>SUM(AC17,AC29,AC35)</f>
        <v/>
      </c>
      <c r="AD37" s="11">
        <f>SUM(AD17,AD29,AD35)</f>
        <v/>
      </c>
      <c r="AE37" s="11">
        <f>SUM(AE17,AE29,AE35)</f>
        <v/>
      </c>
      <c r="AF37" s="11">
        <f>SUM(AF17,AF29,AF35)</f>
        <v/>
      </c>
      <c r="AG37" s="11">
        <f>SUM(AG17,AG29,AG35)</f>
        <v/>
      </c>
      <c r="AH37" s="11">
        <f>SUM(AH17,AH29,AH35)</f>
        <v/>
      </c>
      <c r="AI37" s="11">
        <f>SUM(AI17,AI29,AI35)</f>
        <v/>
      </c>
      <c r="AJ37" s="11">
        <f>SUM(AJ17,AJ29,AJ35)</f>
        <v/>
      </c>
      <c r="AK37" s="11">
        <f>SUM(AK17,AK29,AK35)</f>
        <v/>
      </c>
      <c r="AL37" s="11">
        <f>SUM(AL17,AL29,AL35)</f>
        <v/>
      </c>
      <c r="AM37" s="11">
        <f>SUM(AM17,AM29,AM35)</f>
        <v/>
      </c>
      <c r="AN37" s="11">
        <f>SUM(AN17,AN29,AN35)</f>
        <v/>
      </c>
      <c r="AO37" s="11">
        <f>SUM(AO17,AO29,AO35)</f>
        <v/>
      </c>
      <c r="AP37" s="11">
        <f>SUM(AP17,AP29,AP35)</f>
        <v/>
      </c>
      <c r="AQ37" s="11">
        <f>SUM(AQ17,AQ29,AQ35)</f>
        <v/>
      </c>
      <c r="AR37" s="11">
        <f>SUM(AR17,AR29,AR35)</f>
        <v/>
      </c>
      <c r="AS37" s="11">
        <f>SUM(AS17,AS29,AS35)</f>
        <v/>
      </c>
      <c r="AT37" s="11">
        <f>SUM(AT17,AT29,AT35)</f>
        <v/>
      </c>
      <c r="AU37" s="11">
        <f>SUM(AU17,AU29,AU35)</f>
        <v/>
      </c>
      <c r="AV37" s="11">
        <f>SUM(AV17,AV29,AV35)</f>
        <v/>
      </c>
      <c r="AW37" s="11">
        <f>SUM(AW17,AW29,AW35)</f>
        <v/>
      </c>
      <c r="AX37" s="11">
        <f>SUM(AX17,AX29,AX35)</f>
        <v/>
      </c>
      <c r="AY37" s="11">
        <f>SUM(AY17,AY29,AY35)</f>
        <v/>
      </c>
      <c r="AZ37" s="11">
        <f>SUM(AZ17,AZ29,AZ35)</f>
        <v/>
      </c>
      <c r="BA37" s="11">
        <f>SUM(BA17,BA29,BA35)</f>
        <v/>
      </c>
      <c r="BB37" s="11">
        <f>SUM(BB17,BB29,BB35)</f>
        <v/>
      </c>
      <c r="BC37" s="11">
        <f>SUM(BC17,BC29,BC35)</f>
        <v/>
      </c>
      <c r="BD37" s="11">
        <f>SUM(BD17,BD29,BD35)</f>
        <v/>
      </c>
      <c r="BE37" s="11">
        <f>SUM(BE17,BE29,BE35)</f>
        <v/>
      </c>
      <c r="BF37" s="11">
        <f>SUM(BF17,BF29,BF35)</f>
        <v/>
      </c>
      <c r="BG37" s="11">
        <f>SUM(BG17,BG29,BG35)</f>
        <v/>
      </c>
      <c r="BH37" s="11">
        <f>SUM(BH17,BH29,BH35)</f>
        <v/>
      </c>
      <c r="BI37" s="11">
        <f>SUM(BI17,BI29,BI35)</f>
        <v/>
      </c>
      <c r="BJ37" s="11">
        <f>SUM(BJ17,BJ29,BJ35)</f>
        <v/>
      </c>
      <c r="BK37" s="11">
        <f>SUM(BK17,BK29,BK35)</f>
        <v/>
      </c>
      <c r="BL37" s="11">
        <f>SUM(BL17,BL29,BL35)</f>
        <v/>
      </c>
      <c r="BM37" s="11">
        <f>SUM(BM17,BM29,BM35)</f>
        <v/>
      </c>
      <c r="BN37" s="11">
        <f>SUM(BN17,BN29,BN35)</f>
        <v/>
      </c>
      <c r="BO37" s="11">
        <f>SUM(BO17,BO29,BO35)</f>
        <v/>
      </c>
      <c r="BP37" s="11">
        <f>IFERROR(BK37/BD37,0)</f>
        <v/>
      </c>
      <c r="BQ37" s="11">
        <f>BO37/30*30</f>
        <v/>
      </c>
      <c r="BR37" s="11">
        <f>IFERROR(BL37/BE37,0)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6">
    <cfRule type="dataBar" priority="1">
      <dataBar showValue="1">
        <cfvo type="num" val="0"/>
        <cfvo type="num" val="0"/>
        <color rgb="00D8B4FE"/>
      </dataBar>
    </cfRule>
  </conditionalFormatting>
  <conditionalFormatting sqref="M21:M28">
    <cfRule type="dataBar" priority="2">
      <dataBar showValue="1">
        <cfvo type="num" val="0"/>
        <cfvo type="num" val="0"/>
        <color rgb="00D8B4FE"/>
      </dataBar>
    </cfRule>
  </conditionalFormatting>
  <conditionalFormatting sqref="M33:M34">
    <cfRule type="dataBar" priority="3">
      <dataBar showValue="1">
        <cfvo type="num" val="0"/>
        <cfvo type="num" val="0"/>
        <color rgb="00D8B4FE"/>
      </dataBar>
    </cfRule>
  </conditionalFormatting>
  <conditionalFormatting sqref="W7:W16">
    <cfRule type="dataBar" priority="4">
      <dataBar showValue="1">
        <cfvo type="num" val="0"/>
        <cfvo type="num" val="0"/>
        <color rgb="00D8B4FE"/>
      </dataBar>
    </cfRule>
  </conditionalFormatting>
  <conditionalFormatting sqref="W21:W28">
    <cfRule type="dataBar" priority="5">
      <dataBar showValue="1">
        <cfvo type="num" val="0"/>
        <cfvo type="num" val="0"/>
        <color rgb="00D8B4FE"/>
      </dataBar>
    </cfRule>
  </conditionalFormatting>
  <conditionalFormatting sqref="W33:W34">
    <cfRule type="dataBar" priority="6">
      <dataBar showValue="1">
        <cfvo type="num" val="0"/>
        <cfvo type="num" val="0"/>
        <color rgb="00D8B4FE"/>
      </dataBar>
    </cfRule>
  </conditionalFormatting>
  <conditionalFormatting sqref="AG7:AG16">
    <cfRule type="dataBar" priority="7">
      <dataBar showValue="1">
        <cfvo type="num" val="0"/>
        <cfvo type="num" val="0"/>
        <color rgb="00D8B4FE"/>
      </dataBar>
    </cfRule>
  </conditionalFormatting>
  <conditionalFormatting sqref="AG21:AG28">
    <cfRule type="dataBar" priority="8">
      <dataBar showValue="1">
        <cfvo type="num" val="0"/>
        <cfvo type="num" val="0"/>
        <color rgb="00D8B4FE"/>
      </dataBar>
    </cfRule>
  </conditionalFormatting>
  <conditionalFormatting sqref="AG33:AG34">
    <cfRule type="dataBar" priority="9">
      <dataBar showValue="1">
        <cfvo type="num" val="0"/>
        <cfvo type="num" val="0"/>
        <color rgb="00D8B4FE"/>
      </dataBar>
    </cfRule>
  </conditionalFormatting>
  <conditionalFormatting sqref="AQ7:AQ16">
    <cfRule type="dataBar" priority="10">
      <dataBar showValue="1">
        <cfvo type="num" val="0"/>
        <cfvo type="num" val="0"/>
        <color rgb="00D8B4FE"/>
      </dataBar>
    </cfRule>
  </conditionalFormatting>
  <conditionalFormatting sqref="AQ21:AQ28">
    <cfRule type="dataBar" priority="11">
      <dataBar showValue="1">
        <cfvo type="num" val="0"/>
        <cfvo type="num" val="0"/>
        <color rgb="00D8B4FE"/>
      </dataBar>
    </cfRule>
  </conditionalFormatting>
  <conditionalFormatting sqref="AQ33:AQ34">
    <cfRule type="dataBar" priority="12">
      <dataBar showValue="1">
        <cfvo type="num" val="0"/>
        <cfvo type="num" val="0"/>
        <color rgb="00D8B4FE"/>
      </dataBar>
    </cfRule>
  </conditionalFormatting>
  <conditionalFormatting sqref="BA7:BA16">
    <cfRule type="dataBar" priority="13">
      <dataBar showValue="1">
        <cfvo type="num" val="0"/>
        <cfvo type="num" val="0"/>
        <color rgb="00D8B4FE"/>
      </dataBar>
    </cfRule>
  </conditionalFormatting>
  <conditionalFormatting sqref="BA21:BA28">
    <cfRule type="dataBar" priority="14">
      <dataBar showValue="1">
        <cfvo type="num" val="0"/>
        <cfvo type="num" val="0"/>
        <color rgb="00D8B4FE"/>
      </dataBar>
    </cfRule>
  </conditionalFormatting>
  <conditionalFormatting sqref="BA33:BA34">
    <cfRule type="dataBar" priority="15">
      <dataBar showValue="1">
        <cfvo type="num" val="0"/>
        <cfvo type="num" val="0"/>
        <color rgb="00D8B4FE"/>
      </dataBar>
    </cfRule>
  </conditionalFormatting>
  <conditionalFormatting sqref="BQ7:BQ16">
    <cfRule type="dataBar" priority="16">
      <dataBar showValue="1">
        <cfvo type="num" val="0"/>
        <cfvo type="max"/>
        <color rgb="00B7E4C7"/>
      </dataBar>
    </cfRule>
  </conditionalFormatting>
  <conditionalFormatting sqref="BQ21:BQ28">
    <cfRule type="dataBar" priority="17">
      <dataBar showValue="1">
        <cfvo type="num" val="0"/>
        <cfvo type="max"/>
        <color rgb="00B7E4C7"/>
      </dataBar>
    </cfRule>
  </conditionalFormatting>
  <conditionalFormatting sqref="BQ33:BQ34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01.04.2026 — 30.04.2026</t>
        </is>
      </c>
    </row>
    <row r="3">
      <c r="A3" t="inlineStr">
        <is>
          <t>Дата контроля: 30.04.2026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1769749.51</v>
      </c>
    </row>
    <row r="7">
      <c r="A7" s="6" t="inlineStr">
        <is>
          <t>План суммы</t>
        </is>
      </c>
      <c r="B7" s="14" t="n">
        <v>2750000</v>
      </c>
    </row>
    <row r="8">
      <c r="A8" s="6" t="inlineStr">
        <is>
          <t>Выполнение суммы</t>
        </is>
      </c>
      <c r="B8" s="15" t="n">
        <v>0.6435452763636365</v>
      </c>
    </row>
    <row r="9">
      <c r="A9" s="6" t="inlineStr">
        <is>
          <t>Факт тренировок</t>
        </is>
      </c>
      <c r="B9" s="14" t="n">
        <v>1182</v>
      </c>
    </row>
    <row r="10">
      <c r="A10" s="6" t="inlineStr">
        <is>
          <t>План тренировок</t>
        </is>
      </c>
      <c r="B10" s="14" t="n">
        <v>1890</v>
      </c>
    </row>
    <row r="11">
      <c r="A11" s="6" t="inlineStr">
        <is>
          <t>Выполнение тренировок</t>
        </is>
      </c>
      <c r="B11" s="15" t="n">
        <v>0.6253968253968254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975</v>
      </c>
      <c r="C17" s="7" t="n">
        <v>668</v>
      </c>
      <c r="D17" s="17" t="n">
        <v>0.6851282051282052</v>
      </c>
      <c r="E17" s="7" t="n">
        <v>1400000</v>
      </c>
      <c r="F17" s="7" t="n">
        <v>963460.4600000001</v>
      </c>
      <c r="G17" s="17" t="n">
        <v>0.6881860428571429</v>
      </c>
      <c r="H17" s="7" t="n">
        <v>963460.4600000001</v>
      </c>
      <c r="I17" s="7" t="n">
        <v>-436539.5399999999</v>
      </c>
    </row>
    <row r="18">
      <c r="A18" s="6" t="inlineStr">
        <is>
          <t>ГП</t>
        </is>
      </c>
      <c r="B18" s="7" t="n">
        <v>549</v>
      </c>
      <c r="C18" s="7" t="n">
        <v>387</v>
      </c>
      <c r="D18" s="17" t="n">
        <v>0.7049180327868853</v>
      </c>
      <c r="E18" s="7" t="n">
        <v>950000</v>
      </c>
      <c r="F18" s="7" t="n">
        <v>682797.3</v>
      </c>
      <c r="G18" s="17" t="n">
        <v>0.7187340000000001</v>
      </c>
      <c r="H18" s="7" t="n">
        <v>682797.3</v>
      </c>
      <c r="I18" s="7" t="n">
        <v>-267202.7</v>
      </c>
    </row>
    <row r="19">
      <c r="A19" s="6" t="inlineStr">
        <is>
          <t>БИ</t>
        </is>
      </c>
      <c r="B19" s="7" t="n">
        <v>366</v>
      </c>
      <c r="C19" s="7" t="n">
        <v>127</v>
      </c>
      <c r="D19" s="17" t="n">
        <v>0.3469945355191257</v>
      </c>
      <c r="E19" s="7" t="n">
        <v>400000</v>
      </c>
      <c r="F19" s="7" t="n">
        <v>123491.75</v>
      </c>
      <c r="G19" s="17" t="n">
        <v>0.308729375</v>
      </c>
      <c r="H19" s="7" t="n">
        <v>123491.75</v>
      </c>
      <c r="I19" s="7" t="n">
        <v>-276508.25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ТЗ</t>
        </is>
      </c>
      <c r="B25" s="6" t="inlineStr">
        <is>
          <t>Лисманова Наталья Викторовна</t>
        </is>
      </c>
      <c r="C25" s="7" t="n">
        <v>17</v>
      </c>
      <c r="D25" s="7" t="n">
        <v>0</v>
      </c>
      <c r="E25" s="17" t="n">
        <v>0</v>
      </c>
      <c r="F25" s="7" t="n">
        <v>33000</v>
      </c>
      <c r="G25" s="7" t="n">
        <v>0</v>
      </c>
      <c r="H25" s="17" t="n">
        <v>0</v>
      </c>
      <c r="I25" s="7" t="n">
        <v>0</v>
      </c>
      <c r="J25" s="7" t="n">
        <v>-33000</v>
      </c>
    </row>
    <row r="26">
      <c r="A26" s="6" t="inlineStr">
        <is>
          <t>ТЗ</t>
        </is>
      </c>
      <c r="B26" s="6" t="inlineStr">
        <is>
          <t>Юркова Маргарита Вадимовна</t>
        </is>
      </c>
      <c r="C26" s="7" t="n">
        <v>25</v>
      </c>
      <c r="D26" s="7" t="n">
        <v>18</v>
      </c>
      <c r="E26" s="17" t="n">
        <v>0.72</v>
      </c>
      <c r="F26" s="7" t="n">
        <v>38000</v>
      </c>
      <c r="G26" s="7" t="n">
        <v>19080</v>
      </c>
      <c r="H26" s="17" t="n">
        <v>0.5021052631578947</v>
      </c>
      <c r="I26" s="7" t="n">
        <v>19080</v>
      </c>
      <c r="J26" s="7" t="n">
        <v>-18920</v>
      </c>
    </row>
    <row r="27">
      <c r="A27" s="6" t="inlineStr">
        <is>
          <t>ТЗ</t>
        </is>
      </c>
      <c r="B27" s="6" t="inlineStr">
        <is>
          <t>Прокашева Ксения Александровна</t>
        </is>
      </c>
      <c r="C27" s="7" t="n">
        <v>23</v>
      </c>
      <c r="D27" s="7" t="n">
        <v>6</v>
      </c>
      <c r="E27" s="17" t="n">
        <v>0.2608695652173913</v>
      </c>
      <c r="F27" s="7" t="n">
        <v>13000</v>
      </c>
      <c r="G27" s="7" t="n">
        <v>6760</v>
      </c>
      <c r="H27" s="17" t="n">
        <v>0.52</v>
      </c>
      <c r="I27" s="7" t="n">
        <v>6760</v>
      </c>
      <c r="J27" s="7" t="n">
        <v>-6240</v>
      </c>
    </row>
    <row r="28">
      <c r="A28" s="6" t="inlineStr">
        <is>
          <t>ТЗ</t>
        </is>
      </c>
      <c r="B28" s="6" t="inlineStr">
        <is>
          <t>Мельников Никита Алексеевич</t>
        </is>
      </c>
      <c r="C28" s="7" t="n">
        <v>121</v>
      </c>
      <c r="D28" s="7" t="n">
        <v>65</v>
      </c>
      <c r="E28" s="17" t="n">
        <v>0.5371900826446281</v>
      </c>
      <c r="F28" s="7" t="n">
        <v>217000</v>
      </c>
      <c r="G28" s="7" t="n">
        <v>122323.25</v>
      </c>
      <c r="H28" s="17" t="n">
        <v>0.5637016129032258</v>
      </c>
      <c r="I28" s="7" t="n">
        <v>122323.25</v>
      </c>
      <c r="J28" s="7" t="n">
        <v>-94676.75</v>
      </c>
    </row>
    <row r="29">
      <c r="A29" s="6" t="inlineStr">
        <is>
          <t>ТЗ</t>
        </is>
      </c>
      <c r="B29" s="6" t="inlineStr">
        <is>
          <t>Перевалова Анастасия Владимировна</t>
        </is>
      </c>
      <c r="C29" s="7" t="n">
        <v>73</v>
      </c>
      <c r="D29" s="7" t="n">
        <v>44</v>
      </c>
      <c r="E29" s="17" t="n">
        <v>0.6027397260273972</v>
      </c>
      <c r="F29" s="7" t="n">
        <v>108000</v>
      </c>
      <c r="G29" s="7" t="n">
        <v>65234.5</v>
      </c>
      <c r="H29" s="17" t="n">
        <v>0.6040231481481482</v>
      </c>
      <c r="I29" s="7" t="n">
        <v>65234.49999999999</v>
      </c>
      <c r="J29" s="7" t="n">
        <v>-42765.5</v>
      </c>
    </row>
    <row r="30">
      <c r="A30" s="6" t="inlineStr">
        <is>
          <t>ТЗ</t>
        </is>
      </c>
      <c r="B30" s="6" t="inlineStr">
        <is>
          <t>Черных Данила Русланович</t>
        </is>
      </c>
      <c r="C30" s="7" t="n">
        <v>170</v>
      </c>
      <c r="D30" s="7" t="n">
        <v>120</v>
      </c>
      <c r="E30" s="17" t="n">
        <v>0.7058823529411765</v>
      </c>
      <c r="F30" s="7" t="n">
        <v>245000</v>
      </c>
      <c r="G30" s="7" t="n">
        <v>166333</v>
      </c>
      <c r="H30" s="17" t="n">
        <v>0.6789102040816326</v>
      </c>
      <c r="I30" s="7" t="n">
        <v>166333</v>
      </c>
      <c r="J30" s="7" t="n">
        <v>-78667</v>
      </c>
    </row>
    <row r="31">
      <c r="A31" s="6" t="inlineStr">
        <is>
          <t>ТЗ</t>
        </is>
      </c>
      <c r="B31" s="6" t="inlineStr">
        <is>
          <t>Евдокимов Илья Игоревич</t>
        </is>
      </c>
      <c r="C31" s="7" t="n">
        <v>187</v>
      </c>
      <c r="D31" s="7" t="n">
        <v>134</v>
      </c>
      <c r="E31" s="17" t="n">
        <v>0.7165775401069518</v>
      </c>
      <c r="F31" s="7" t="n">
        <v>293000</v>
      </c>
      <c r="G31" s="7" t="n">
        <v>205883.75</v>
      </c>
      <c r="H31" s="17" t="n">
        <v>0.7026749146757679</v>
      </c>
      <c r="I31" s="7" t="n">
        <v>205883.75</v>
      </c>
      <c r="J31" s="7" t="n">
        <v>-87116.25</v>
      </c>
    </row>
    <row r="32">
      <c r="A32" s="6" t="inlineStr">
        <is>
          <t>ТЗ</t>
        </is>
      </c>
      <c r="B32" s="6" t="inlineStr">
        <is>
          <t>Мартынов Андрей Викторович</t>
        </is>
      </c>
      <c r="C32" s="7" t="n">
        <v>190</v>
      </c>
      <c r="D32" s="7" t="n">
        <v>134</v>
      </c>
      <c r="E32" s="17" t="n">
        <v>0.7052631578947368</v>
      </c>
      <c r="F32" s="7" t="n">
        <v>251000</v>
      </c>
      <c r="G32" s="7" t="n">
        <v>181197.62</v>
      </c>
      <c r="H32" s="17" t="n">
        <v>0.7219028685258964</v>
      </c>
      <c r="I32" s="7" t="n">
        <v>181197.62</v>
      </c>
      <c r="J32" s="7" t="n">
        <v>-69802.38</v>
      </c>
    </row>
    <row r="33">
      <c r="A33" s="6" t="inlineStr">
        <is>
          <t>ТЗ</t>
        </is>
      </c>
      <c r="B33" s="6" t="inlineStr">
        <is>
          <t>Рябинина Полина Евгеньевна</t>
        </is>
      </c>
      <c r="C33" s="7" t="n">
        <v>73</v>
      </c>
      <c r="D33" s="7" t="n">
        <v>63</v>
      </c>
      <c r="E33" s="17" t="n">
        <v>0.863013698630137</v>
      </c>
      <c r="F33" s="7" t="n">
        <v>102000</v>
      </c>
      <c r="G33" s="7" t="n">
        <v>88323.5</v>
      </c>
      <c r="H33" s="17" t="n">
        <v>0.8659166666666667</v>
      </c>
      <c r="I33" s="7" t="n">
        <v>88323.5</v>
      </c>
      <c r="J33" s="7" t="n">
        <v>-13676.5</v>
      </c>
    </row>
    <row r="34">
      <c r="A34" s="6" t="inlineStr">
        <is>
          <t>ТЗ</t>
        </is>
      </c>
      <c r="B34" s="6" t="inlineStr">
        <is>
          <t>Блинников Станислав Игоревич</t>
        </is>
      </c>
      <c r="C34" s="7" t="n">
        <v>96</v>
      </c>
      <c r="D34" s="7" t="n">
        <v>82</v>
      </c>
      <c r="E34" s="17" t="n">
        <v>0.8541666666666666</v>
      </c>
      <c r="F34" s="7" t="n">
        <v>100000</v>
      </c>
      <c r="G34" s="7" t="n">
        <v>107010.84</v>
      </c>
      <c r="H34" s="17" t="n">
        <v>1.0701084</v>
      </c>
      <c r="I34" s="7" t="n">
        <v>107010.84</v>
      </c>
      <c r="J34" s="7" t="n">
        <v>7010.839999999997</v>
      </c>
    </row>
    <row r="35">
      <c r="A35" s="6" t="inlineStr">
        <is>
          <t>ГП</t>
        </is>
      </c>
      <c r="B35" s="6" t="inlineStr">
        <is>
          <t>Колосовская Дарья Дмитриевна</t>
        </is>
      </c>
      <c r="C35" s="7" t="n">
        <v>3</v>
      </c>
      <c r="D35" s="7" t="n">
        <v>1</v>
      </c>
      <c r="E35" s="17" t="n">
        <v>0.3333333333333333</v>
      </c>
      <c r="F35" s="7" t="n">
        <v>4500</v>
      </c>
      <c r="G35" s="7" t="n">
        <v>0</v>
      </c>
      <c r="H35" s="17" t="n">
        <v>0</v>
      </c>
      <c r="I35" s="7" t="n">
        <v>0</v>
      </c>
      <c r="J35" s="7" t="n">
        <v>-4500</v>
      </c>
    </row>
    <row r="36">
      <c r="A36" s="6" t="inlineStr">
        <is>
          <t>ГП</t>
        </is>
      </c>
      <c r="B36" s="6" t="inlineStr">
        <is>
          <t>Плахов Петр Сергеевич</t>
        </is>
      </c>
      <c r="C36" s="7" t="n">
        <v>87</v>
      </c>
      <c r="D36" s="7" t="n">
        <v>47</v>
      </c>
      <c r="E36" s="17" t="n">
        <v>0.5402298850574713</v>
      </c>
      <c r="F36" s="7" t="n">
        <v>165200</v>
      </c>
      <c r="G36" s="7" t="n">
        <v>89729.38</v>
      </c>
      <c r="H36" s="17" t="n">
        <v>0.5431560532687651</v>
      </c>
      <c r="I36" s="7" t="n">
        <v>89729.38</v>
      </c>
      <c r="J36" s="7" t="n">
        <v>-75470.62</v>
      </c>
    </row>
    <row r="37">
      <c r="A37" s="6" t="inlineStr">
        <is>
          <t>ГП</t>
        </is>
      </c>
      <c r="B37" s="6" t="inlineStr">
        <is>
          <t>Плахова Екатерина Александровна</t>
        </is>
      </c>
      <c r="C37" s="7" t="n">
        <v>60</v>
      </c>
      <c r="D37" s="7" t="n">
        <v>37</v>
      </c>
      <c r="E37" s="17" t="n">
        <v>0.6166666666666667</v>
      </c>
      <c r="F37" s="7" t="n">
        <v>102300</v>
      </c>
      <c r="G37" s="7" t="n">
        <v>58607.25</v>
      </c>
      <c r="H37" s="17" t="n">
        <v>0.5728958944281525</v>
      </c>
      <c r="I37" s="7" t="n">
        <v>58607.25</v>
      </c>
      <c r="J37" s="7" t="n">
        <v>-43692.75</v>
      </c>
    </row>
    <row r="38">
      <c r="A38" s="6" t="inlineStr">
        <is>
          <t>ГП</t>
        </is>
      </c>
      <c r="B38" s="6" t="inlineStr">
        <is>
          <t>Митяшева Елена Владимировна</t>
        </is>
      </c>
      <c r="C38" s="7" t="n">
        <v>28</v>
      </c>
      <c r="D38" s="7" t="n">
        <v>17</v>
      </c>
      <c r="E38" s="17" t="n">
        <v>0.6071428571428571</v>
      </c>
      <c r="F38" s="7" t="n">
        <v>28000</v>
      </c>
      <c r="G38" s="7" t="n">
        <v>19427</v>
      </c>
      <c r="H38" s="17" t="n">
        <v>0.6938214285714286</v>
      </c>
      <c r="I38" s="7" t="n">
        <v>19427</v>
      </c>
      <c r="J38" s="7" t="n">
        <v>-8573</v>
      </c>
    </row>
    <row r="39">
      <c r="A39" s="6" t="inlineStr">
        <is>
          <t>ГП</t>
        </is>
      </c>
      <c r="B39" s="6" t="inlineStr">
        <is>
          <t>Обедина Татьяна Валентиновна</t>
        </is>
      </c>
      <c r="C39" s="7" t="n">
        <v>72</v>
      </c>
      <c r="D39" s="7" t="n">
        <v>47</v>
      </c>
      <c r="E39" s="17" t="n">
        <v>0.6527777777777778</v>
      </c>
      <c r="F39" s="7" t="n">
        <v>117600</v>
      </c>
      <c r="G39" s="7" t="n">
        <v>84901.10000000001</v>
      </c>
      <c r="H39" s="17" t="n">
        <v>0.7219481292517007</v>
      </c>
      <c r="I39" s="7" t="n">
        <v>84901.10000000001</v>
      </c>
      <c r="J39" s="7" t="n">
        <v>-32698.89999999999</v>
      </c>
    </row>
    <row r="40">
      <c r="A40" s="6" t="inlineStr">
        <is>
          <t>ГП</t>
        </is>
      </c>
      <c r="B40" s="6" t="inlineStr">
        <is>
          <t>Салимова Ксения Валерьевна</t>
        </is>
      </c>
      <c r="C40" s="7" t="n">
        <v>131</v>
      </c>
      <c r="D40" s="7" t="n">
        <v>100</v>
      </c>
      <c r="E40" s="17" t="n">
        <v>0.7633587786259542</v>
      </c>
      <c r="F40" s="7" t="n">
        <v>260200</v>
      </c>
      <c r="G40" s="7" t="n">
        <v>194638.82</v>
      </c>
      <c r="H40" s="17" t="n">
        <v>0.748035434281322</v>
      </c>
      <c r="I40" s="7" t="n">
        <v>194638.82</v>
      </c>
      <c r="J40" s="7" t="n">
        <v>-65561.18000000002</v>
      </c>
    </row>
    <row r="41">
      <c r="A41" s="6" t="inlineStr">
        <is>
          <t>ГП</t>
        </is>
      </c>
      <c r="B41" s="6" t="inlineStr">
        <is>
          <t>Куликова Юлия Владимировна</t>
        </is>
      </c>
      <c r="C41" s="7" t="n">
        <v>119</v>
      </c>
      <c r="D41" s="7" t="n">
        <v>100</v>
      </c>
      <c r="E41" s="17" t="n">
        <v>0.8403361344537815</v>
      </c>
      <c r="F41" s="7" t="n">
        <v>219000</v>
      </c>
      <c r="G41" s="7" t="n">
        <v>181778.75</v>
      </c>
      <c r="H41" s="17" t="n">
        <v>0.8300399543378996</v>
      </c>
      <c r="I41" s="7" t="n">
        <v>181778.75</v>
      </c>
      <c r="J41" s="7" t="n">
        <v>-37221.25</v>
      </c>
    </row>
    <row r="42">
      <c r="A42" s="6" t="inlineStr">
        <is>
          <t>ГП</t>
        </is>
      </c>
      <c r="B42" s="6" t="inlineStr">
        <is>
          <t>Арнст Марина Николаевна</t>
        </is>
      </c>
      <c r="C42" s="7" t="n">
        <v>49</v>
      </c>
      <c r="D42" s="7" t="n">
        <v>38</v>
      </c>
      <c r="E42" s="17" t="n">
        <v>0.7755102040816326</v>
      </c>
      <c r="F42" s="7" t="n">
        <v>53200</v>
      </c>
      <c r="G42" s="7" t="n">
        <v>53715</v>
      </c>
      <c r="H42" s="17" t="n">
        <v>1.009680451127819</v>
      </c>
      <c r="I42" s="7" t="n">
        <v>53715</v>
      </c>
      <c r="J42" s="7" t="n">
        <v>515</v>
      </c>
    </row>
    <row r="43">
      <c r="A43" s="6" t="inlineStr">
        <is>
          <t>БИ</t>
        </is>
      </c>
      <c r="B43" s="6" t="inlineStr">
        <is>
          <t>Дятлова Юлия Владимировна</t>
        </is>
      </c>
      <c r="C43" s="7" t="n">
        <v>50</v>
      </c>
      <c r="D43" s="7" t="n">
        <v>0</v>
      </c>
      <c r="E43" s="17" t="n">
        <v>0</v>
      </c>
      <c r="F43" s="7" t="n">
        <v>69700</v>
      </c>
      <c r="G43" s="7" t="n">
        <v>0</v>
      </c>
      <c r="H43" s="17" t="n">
        <v>0</v>
      </c>
      <c r="I43" s="7" t="n">
        <v>0</v>
      </c>
      <c r="J43" s="7" t="n">
        <v>-69700</v>
      </c>
    </row>
    <row r="44">
      <c r="A44" s="6" t="inlineStr">
        <is>
          <t>БИ</t>
        </is>
      </c>
      <c r="B44" s="6" t="inlineStr">
        <is>
          <t>Колян Андраник Сейранович</t>
        </is>
      </c>
      <c r="C44" s="7" t="n">
        <v>316</v>
      </c>
      <c r="D44" s="7" t="n">
        <v>127</v>
      </c>
      <c r="E44" s="17" t="n">
        <v>0.4018987341772152</v>
      </c>
      <c r="F44" s="7" t="n">
        <v>330300</v>
      </c>
      <c r="G44" s="7" t="n">
        <v>123491.75</v>
      </c>
      <c r="H44" s="17" t="n">
        <v>0.3738775355737209</v>
      </c>
      <c r="I44" s="7" t="n">
        <v>123491.75</v>
      </c>
      <c r="J44" s="7" t="n">
        <v>-206808.25</v>
      </c>
    </row>
    <row r="48">
      <c r="A48" s="16" t="inlineStr">
        <is>
          <t>Дорожная карта по дням</t>
        </is>
      </c>
    </row>
    <row r="49">
      <c r="A49" s="13" t="inlineStr">
        <is>
          <t>День</t>
        </is>
      </c>
      <c r="B49" s="13" t="inlineStr">
        <is>
          <t>Дата</t>
        </is>
      </c>
      <c r="C49" s="13" t="inlineStr">
        <is>
          <t>План ₽ накоп.</t>
        </is>
      </c>
      <c r="D49" s="13" t="inlineStr">
        <is>
          <t>Факт ₽ день</t>
        </is>
      </c>
      <c r="E49" s="13" t="inlineStr">
        <is>
          <t>Факт ₽ накоп.</t>
        </is>
      </c>
      <c r="F49" s="13" t="inlineStr">
        <is>
          <t>% ₽</t>
        </is>
      </c>
      <c r="G49" s="13" t="inlineStr">
        <is>
          <t>План трен. накоп.</t>
        </is>
      </c>
      <c r="H49" s="13" t="inlineStr">
        <is>
          <t>Факт трен. день</t>
        </is>
      </c>
      <c r="I49" s="13" t="inlineStr">
        <is>
          <t>Факт трен. накоп.</t>
        </is>
      </c>
      <c r="J49" s="13" t="inlineStr">
        <is>
          <t>% трен.</t>
        </is>
      </c>
    </row>
    <row r="50">
      <c r="A50" s="6" t="n">
        <v>1</v>
      </c>
      <c r="B50" s="6" t="inlineStr">
        <is>
          <t>01.04.2026</t>
        </is>
      </c>
      <c r="C50" s="7" t="n">
        <v>91666.66666666667</v>
      </c>
      <c r="D50" s="7" t="n">
        <v>60556.42</v>
      </c>
      <c r="E50" s="7" t="n">
        <v>60556.42</v>
      </c>
      <c r="F50" s="17" t="n">
        <v>0.6606154909090909</v>
      </c>
      <c r="G50" s="7" t="n">
        <v>63</v>
      </c>
      <c r="H50" s="7" t="n">
        <v>42</v>
      </c>
      <c r="I50" s="7" t="n">
        <v>42</v>
      </c>
      <c r="J50" s="17" t="n">
        <v>0.6666666666666666</v>
      </c>
    </row>
    <row r="51">
      <c r="A51" s="6" t="n">
        <v>2</v>
      </c>
      <c r="B51" s="6" t="inlineStr">
        <is>
          <t>02.04.2026</t>
        </is>
      </c>
      <c r="C51" s="7" t="n">
        <v>183333.3333333333</v>
      </c>
      <c r="D51" s="7" t="n">
        <v>65784.37</v>
      </c>
      <c r="E51" s="7" t="n">
        <v>126340.79</v>
      </c>
      <c r="F51" s="17" t="n">
        <v>0.6891315818181818</v>
      </c>
      <c r="G51" s="7" t="n">
        <v>126</v>
      </c>
      <c r="H51" s="7" t="n">
        <v>39</v>
      </c>
      <c r="I51" s="7" t="n">
        <v>81</v>
      </c>
      <c r="J51" s="17" t="n">
        <v>0.6428571428571429</v>
      </c>
    </row>
    <row r="52">
      <c r="A52" s="6" t="n">
        <v>3</v>
      </c>
      <c r="B52" s="6" t="inlineStr">
        <is>
          <t>03.04.2026</t>
        </is>
      </c>
      <c r="C52" s="7" t="n">
        <v>275000</v>
      </c>
      <c r="D52" s="7" t="n">
        <v>67825.29000000001</v>
      </c>
      <c r="E52" s="7" t="n">
        <v>194166.08</v>
      </c>
      <c r="F52" s="17" t="n">
        <v>0.7060584727272727</v>
      </c>
      <c r="G52" s="7" t="n">
        <v>189</v>
      </c>
      <c r="H52" s="7" t="n">
        <v>46</v>
      </c>
      <c r="I52" s="7" t="n">
        <v>127</v>
      </c>
      <c r="J52" s="17" t="n">
        <v>0.671957671957672</v>
      </c>
    </row>
    <row r="53">
      <c r="A53" s="6" t="n">
        <v>4</v>
      </c>
      <c r="B53" s="6" t="inlineStr">
        <is>
          <t>04.04.2026</t>
        </is>
      </c>
      <c r="C53" s="7" t="n">
        <v>366666.6666666667</v>
      </c>
      <c r="D53" s="7" t="n">
        <v>47717.53999999999</v>
      </c>
      <c r="E53" s="7" t="n">
        <v>241883.62</v>
      </c>
      <c r="F53" s="17" t="n">
        <v>0.6596826</v>
      </c>
      <c r="G53" s="7" t="n">
        <v>252</v>
      </c>
      <c r="H53" s="7" t="n">
        <v>27</v>
      </c>
      <c r="I53" s="7" t="n">
        <v>154</v>
      </c>
      <c r="J53" s="17" t="n">
        <v>0.6111111111111112</v>
      </c>
    </row>
    <row r="54">
      <c r="A54" s="6" t="n">
        <v>5</v>
      </c>
      <c r="B54" s="6" t="inlineStr">
        <is>
          <t>05.04.2026</t>
        </is>
      </c>
      <c r="C54" s="7" t="n">
        <v>458333.3333333333</v>
      </c>
      <c r="D54" s="7" t="n">
        <v>23928.38</v>
      </c>
      <c r="E54" s="7" t="n">
        <v>265812</v>
      </c>
      <c r="F54" s="17" t="n">
        <v>0.5799534545454545</v>
      </c>
      <c r="G54" s="7" t="n">
        <v>315</v>
      </c>
      <c r="H54" s="7" t="n">
        <v>19</v>
      </c>
      <c r="I54" s="7" t="n">
        <v>173</v>
      </c>
      <c r="J54" s="17" t="n">
        <v>0.5492063492063493</v>
      </c>
    </row>
    <row r="55">
      <c r="A55" s="6" t="n">
        <v>6</v>
      </c>
      <c r="B55" s="6" t="inlineStr">
        <is>
          <t>06.04.2026</t>
        </is>
      </c>
      <c r="C55" s="7" t="n">
        <v>550000</v>
      </c>
      <c r="D55" s="7" t="n">
        <v>61049.75</v>
      </c>
      <c r="E55" s="7" t="n">
        <v>326861.75</v>
      </c>
      <c r="F55" s="17" t="n">
        <v>0.5942940909090909</v>
      </c>
      <c r="G55" s="7" t="n">
        <v>378</v>
      </c>
      <c r="H55" s="7" t="n">
        <v>46</v>
      </c>
      <c r="I55" s="7" t="n">
        <v>219</v>
      </c>
      <c r="J55" s="17" t="n">
        <v>0.5793650793650794</v>
      </c>
    </row>
    <row r="56">
      <c r="A56" s="6" t="n">
        <v>7</v>
      </c>
      <c r="B56" s="6" t="inlineStr">
        <is>
          <t>07.04.2026</t>
        </is>
      </c>
      <c r="C56" s="7" t="n">
        <v>641666.6666666666</v>
      </c>
      <c r="D56" s="7" t="n">
        <v>74693.64999999999</v>
      </c>
      <c r="E56" s="7" t="n">
        <v>401555.4</v>
      </c>
      <c r="F56" s="17" t="n">
        <v>0.6258006233766235</v>
      </c>
      <c r="G56" s="7" t="n">
        <v>441</v>
      </c>
      <c r="H56" s="7" t="n">
        <v>49</v>
      </c>
      <c r="I56" s="7" t="n">
        <v>268</v>
      </c>
      <c r="J56" s="17" t="n">
        <v>0.6077097505668935</v>
      </c>
    </row>
    <row r="57">
      <c r="A57" s="6" t="n">
        <v>8</v>
      </c>
      <c r="B57" s="6" t="inlineStr">
        <is>
          <t>08.04.2026</t>
        </is>
      </c>
      <c r="C57" s="7" t="n">
        <v>733333.3333333334</v>
      </c>
      <c r="D57" s="7" t="n">
        <v>68964.04000000001</v>
      </c>
      <c r="E57" s="7" t="n">
        <v>470519.4400000001</v>
      </c>
      <c r="F57" s="17" t="n">
        <v>0.6416174181818183</v>
      </c>
      <c r="G57" s="7" t="n">
        <v>504</v>
      </c>
      <c r="H57" s="7" t="n">
        <v>47</v>
      </c>
      <c r="I57" s="7" t="n">
        <v>315</v>
      </c>
      <c r="J57" s="17" t="n">
        <v>0.625</v>
      </c>
    </row>
    <row r="58">
      <c r="A58" s="6" t="n">
        <v>9</v>
      </c>
      <c r="B58" s="6" t="inlineStr">
        <is>
          <t>09.04.2026</t>
        </is>
      </c>
      <c r="C58" s="7" t="n">
        <v>825000</v>
      </c>
      <c r="D58" s="7" t="n">
        <v>74561.89999999999</v>
      </c>
      <c r="E58" s="7" t="n">
        <v>545081.3400000001</v>
      </c>
      <c r="F58" s="17" t="n">
        <v>0.6607046545454547</v>
      </c>
      <c r="G58" s="7" t="n">
        <v>567</v>
      </c>
      <c r="H58" s="7" t="n">
        <v>44</v>
      </c>
      <c r="I58" s="7" t="n">
        <v>359</v>
      </c>
      <c r="J58" s="17" t="n">
        <v>0.6331569664902998</v>
      </c>
    </row>
    <row r="59">
      <c r="A59" s="6" t="n">
        <v>10</v>
      </c>
      <c r="B59" s="6" t="inlineStr">
        <is>
          <t>10.04.2026</t>
        </is>
      </c>
      <c r="C59" s="7" t="n">
        <v>916666.6666666666</v>
      </c>
      <c r="D59" s="7" t="n">
        <v>58780.17</v>
      </c>
      <c r="E59" s="7" t="n">
        <v>603861.5100000001</v>
      </c>
      <c r="F59" s="17" t="n">
        <v>0.658758010909091</v>
      </c>
      <c r="G59" s="7" t="n">
        <v>630</v>
      </c>
      <c r="H59" s="7" t="n">
        <v>44</v>
      </c>
      <c r="I59" s="7" t="n">
        <v>403</v>
      </c>
      <c r="J59" s="17" t="n">
        <v>0.6396825396825396</v>
      </c>
    </row>
    <row r="60">
      <c r="A60" s="6" t="n">
        <v>11</v>
      </c>
      <c r="B60" s="6" t="inlineStr">
        <is>
          <t>11.04.2026</t>
        </is>
      </c>
      <c r="C60" s="7" t="n">
        <v>1008333.333333333</v>
      </c>
      <c r="D60" s="7" t="n">
        <v>39344.5</v>
      </c>
      <c r="E60" s="7" t="n">
        <v>643206.0100000001</v>
      </c>
      <c r="F60" s="17" t="n">
        <v>0.6378902578512398</v>
      </c>
      <c r="G60" s="7" t="n">
        <v>693</v>
      </c>
      <c r="H60" s="7" t="n">
        <v>28</v>
      </c>
      <c r="I60" s="7" t="n">
        <v>431</v>
      </c>
      <c r="J60" s="17" t="n">
        <v>0.6219336219336219</v>
      </c>
    </row>
    <row r="61">
      <c r="A61" s="6" t="n">
        <v>12</v>
      </c>
      <c r="B61" s="6" t="inlineStr">
        <is>
          <t>12.04.2026</t>
        </is>
      </c>
      <c r="C61" s="7" t="n">
        <v>1100000</v>
      </c>
      <c r="D61" s="7" t="n">
        <v>26576.5</v>
      </c>
      <c r="E61" s="7" t="n">
        <v>669782.5100000001</v>
      </c>
      <c r="F61" s="17" t="n">
        <v>0.608893190909091</v>
      </c>
      <c r="G61" s="7" t="n">
        <v>756</v>
      </c>
      <c r="H61" s="7" t="n">
        <v>21</v>
      </c>
      <c r="I61" s="7" t="n">
        <v>452</v>
      </c>
      <c r="J61" s="17" t="n">
        <v>0.5978835978835979</v>
      </c>
    </row>
    <row r="62">
      <c r="A62" s="6" t="n">
        <v>13</v>
      </c>
      <c r="B62" s="6" t="inlineStr">
        <is>
          <t>13.04.2026</t>
        </is>
      </c>
      <c r="C62" s="7" t="n">
        <v>1191666.666666667</v>
      </c>
      <c r="D62" s="7" t="n">
        <v>43273.41</v>
      </c>
      <c r="E62" s="7" t="n">
        <v>713055.9200000002</v>
      </c>
      <c r="F62" s="17" t="n">
        <v>0.5983686041958043</v>
      </c>
      <c r="G62" s="7" t="n">
        <v>819</v>
      </c>
      <c r="H62" s="7" t="n">
        <v>31</v>
      </c>
      <c r="I62" s="7" t="n">
        <v>483</v>
      </c>
      <c r="J62" s="17" t="n">
        <v>0.5897435897435898</v>
      </c>
    </row>
    <row r="63">
      <c r="A63" s="6" t="n">
        <v>14</v>
      </c>
      <c r="B63" s="6" t="inlineStr">
        <is>
          <t>14.04.2026</t>
        </is>
      </c>
      <c r="C63" s="7" t="n">
        <v>1283333.333333333</v>
      </c>
      <c r="D63" s="7" t="n">
        <v>68075.5</v>
      </c>
      <c r="E63" s="7" t="n">
        <v>781131.4200000002</v>
      </c>
      <c r="F63" s="17" t="n">
        <v>0.608673833766234</v>
      </c>
      <c r="G63" s="7" t="n">
        <v>882</v>
      </c>
      <c r="H63" s="7" t="n">
        <v>42</v>
      </c>
      <c r="I63" s="7" t="n">
        <v>525</v>
      </c>
      <c r="J63" s="17" t="n">
        <v>0.5952380952380952</v>
      </c>
    </row>
    <row r="64">
      <c r="A64" s="6" t="n">
        <v>15</v>
      </c>
      <c r="B64" s="6" t="inlineStr">
        <is>
          <t>15.04.2026</t>
        </is>
      </c>
      <c r="C64" s="7" t="n">
        <v>1375000</v>
      </c>
      <c r="D64" s="7" t="n">
        <v>79863.97</v>
      </c>
      <c r="E64" s="7" t="n">
        <v>860995.3900000001</v>
      </c>
      <c r="F64" s="17" t="n">
        <v>0.6261784654545456</v>
      </c>
      <c r="G64" s="7" t="n">
        <v>945</v>
      </c>
      <c r="H64" s="7" t="n">
        <v>56</v>
      </c>
      <c r="I64" s="7" t="n">
        <v>581</v>
      </c>
      <c r="J64" s="17" t="n">
        <v>0.6148148148148148</v>
      </c>
    </row>
    <row r="65">
      <c r="A65" s="6" t="n">
        <v>16</v>
      </c>
      <c r="B65" s="6" t="inlineStr">
        <is>
          <t>16.04.2026</t>
        </is>
      </c>
      <c r="C65" s="7" t="n">
        <v>1466666.666666667</v>
      </c>
      <c r="D65" s="7" t="n">
        <v>78659.38</v>
      </c>
      <c r="E65" s="7" t="n">
        <v>939654.7700000001</v>
      </c>
      <c r="F65" s="17" t="n">
        <v>0.6406737068181819</v>
      </c>
      <c r="G65" s="7" t="n">
        <v>1008</v>
      </c>
      <c r="H65" s="7" t="n">
        <v>46</v>
      </c>
      <c r="I65" s="7" t="n">
        <v>627</v>
      </c>
      <c r="J65" s="17" t="n">
        <v>0.6220238095238095</v>
      </c>
    </row>
    <row r="66">
      <c r="A66" s="6" t="n">
        <v>17</v>
      </c>
      <c r="B66" s="6" t="inlineStr">
        <is>
          <t>17.04.2026</t>
        </is>
      </c>
      <c r="C66" s="7" t="n">
        <v>1558333.333333333</v>
      </c>
      <c r="D66" s="7" t="n">
        <v>66645.88</v>
      </c>
      <c r="E66" s="7" t="n">
        <v>1006300.65</v>
      </c>
      <c r="F66" s="17" t="n">
        <v>0.6457544278074867</v>
      </c>
      <c r="G66" s="7" t="n">
        <v>1071</v>
      </c>
      <c r="H66" s="7" t="n">
        <v>48</v>
      </c>
      <c r="I66" s="7" t="n">
        <v>675</v>
      </c>
      <c r="J66" s="17" t="n">
        <v>0.6302521008403361</v>
      </c>
    </row>
    <row r="67">
      <c r="A67" s="6" t="n">
        <v>18</v>
      </c>
      <c r="B67" s="6" t="inlineStr">
        <is>
          <t>18.04.2026</t>
        </is>
      </c>
      <c r="C67" s="7" t="n">
        <v>1650000</v>
      </c>
      <c r="D67" s="7" t="n">
        <v>29290.5</v>
      </c>
      <c r="E67" s="7" t="n">
        <v>1035591.15</v>
      </c>
      <c r="F67" s="17" t="n">
        <v>0.627631</v>
      </c>
      <c r="G67" s="7" t="n">
        <v>1134</v>
      </c>
      <c r="H67" s="7" t="n">
        <v>17</v>
      </c>
      <c r="I67" s="7" t="n">
        <v>692</v>
      </c>
      <c r="J67" s="17" t="n">
        <v>0.6102292768959435</v>
      </c>
    </row>
    <row r="68">
      <c r="A68" s="6" t="n">
        <v>19</v>
      </c>
      <c r="B68" s="6" t="inlineStr">
        <is>
          <t>19.04.2026</t>
        </is>
      </c>
      <c r="C68" s="7" t="n">
        <v>1741666.666666667</v>
      </c>
      <c r="D68" s="7" t="n">
        <v>28539.16</v>
      </c>
      <c r="E68" s="7" t="n">
        <v>1064130.31</v>
      </c>
      <c r="F68" s="17" t="n">
        <v>0.6109839100478469</v>
      </c>
      <c r="G68" s="7" t="n">
        <v>1197</v>
      </c>
      <c r="H68" s="7" t="n">
        <v>22</v>
      </c>
      <c r="I68" s="7" t="n">
        <v>714</v>
      </c>
      <c r="J68" s="17" t="n">
        <v>0.5964912280701754</v>
      </c>
    </row>
    <row r="69">
      <c r="A69" s="6" t="n">
        <v>20</v>
      </c>
      <c r="B69" s="6" t="inlineStr">
        <is>
          <t>20.04.2026</t>
        </is>
      </c>
      <c r="C69" s="7" t="n">
        <v>1833333.333333333</v>
      </c>
      <c r="D69" s="7" t="n">
        <v>79691.75</v>
      </c>
      <c r="E69" s="7" t="n">
        <v>1143822.06</v>
      </c>
      <c r="F69" s="17" t="n">
        <v>0.6239029418181818</v>
      </c>
      <c r="G69" s="7" t="n">
        <v>1260</v>
      </c>
      <c r="H69" s="7" t="n">
        <v>55</v>
      </c>
      <c r="I69" s="7" t="n">
        <v>769</v>
      </c>
      <c r="J69" s="17" t="n">
        <v>0.6103174603174604</v>
      </c>
    </row>
    <row r="70">
      <c r="A70" s="6" t="n">
        <v>21</v>
      </c>
      <c r="B70" s="6" t="inlineStr">
        <is>
          <t>21.04.2026</t>
        </is>
      </c>
      <c r="C70" s="7" t="n">
        <v>1925000</v>
      </c>
      <c r="D70" s="7" t="n">
        <v>64779.04</v>
      </c>
      <c r="E70" s="7" t="n">
        <v>1208601.1</v>
      </c>
      <c r="F70" s="17" t="n">
        <v>0.6278447272727273</v>
      </c>
      <c r="G70" s="7" t="n">
        <v>1323</v>
      </c>
      <c r="H70" s="7" t="n">
        <v>41</v>
      </c>
      <c r="I70" s="7" t="n">
        <v>810</v>
      </c>
      <c r="J70" s="17" t="n">
        <v>0.6122448979591837</v>
      </c>
    </row>
    <row r="71">
      <c r="A71" s="6" t="n">
        <v>22</v>
      </c>
      <c r="B71" s="6" t="inlineStr">
        <is>
          <t>22.04.2026</t>
        </is>
      </c>
      <c r="C71" s="7" t="n">
        <v>2016666.666666667</v>
      </c>
      <c r="D71" s="7" t="n">
        <v>71221.12</v>
      </c>
      <c r="E71" s="7" t="n">
        <v>1279822.22</v>
      </c>
      <c r="F71" s="17" t="n">
        <v>0.6346225884297522</v>
      </c>
      <c r="G71" s="7" t="n">
        <v>1386</v>
      </c>
      <c r="H71" s="7" t="n">
        <v>46</v>
      </c>
      <c r="I71" s="7" t="n">
        <v>856</v>
      </c>
      <c r="J71" s="17" t="n">
        <v>0.6176046176046176</v>
      </c>
    </row>
    <row r="72">
      <c r="A72" s="6" t="n">
        <v>23</v>
      </c>
      <c r="B72" s="6" t="inlineStr">
        <is>
          <t>23.04.2026</t>
        </is>
      </c>
      <c r="C72" s="7" t="n">
        <v>2108333.333333333</v>
      </c>
      <c r="D72" s="7" t="n">
        <v>69816.75</v>
      </c>
      <c r="E72" s="7" t="n">
        <v>1349638.97</v>
      </c>
      <c r="F72" s="17" t="n">
        <v>0.6401449660079052</v>
      </c>
      <c r="G72" s="7" t="n">
        <v>1449</v>
      </c>
      <c r="H72" s="7" t="n">
        <v>47</v>
      </c>
      <c r="I72" s="7" t="n">
        <v>903</v>
      </c>
      <c r="J72" s="17" t="n">
        <v>0.6231884057971014</v>
      </c>
    </row>
    <row r="73">
      <c r="A73" s="6" t="n">
        <v>24</v>
      </c>
      <c r="B73" s="6" t="inlineStr">
        <is>
          <t>24.04.2026</t>
        </is>
      </c>
      <c r="C73" s="7" t="n">
        <v>2200000</v>
      </c>
      <c r="D73" s="7" t="n">
        <v>74379.91</v>
      </c>
      <c r="E73" s="7" t="n">
        <v>1424018.88</v>
      </c>
      <c r="F73" s="17" t="n">
        <v>0.6472813090909092</v>
      </c>
      <c r="G73" s="7" t="n">
        <v>1512</v>
      </c>
      <c r="H73" s="7" t="n">
        <v>53</v>
      </c>
      <c r="I73" s="7" t="n">
        <v>956</v>
      </c>
      <c r="J73" s="17" t="n">
        <v>0.6322751322751323</v>
      </c>
    </row>
    <row r="74">
      <c r="A74" s="6" t="n">
        <v>25</v>
      </c>
      <c r="B74" s="6" t="inlineStr">
        <is>
          <t>25.04.2026</t>
        </is>
      </c>
      <c r="C74" s="7" t="n">
        <v>2291666.666666667</v>
      </c>
      <c r="D74" s="7" t="n">
        <v>38968.92</v>
      </c>
      <c r="E74" s="7" t="n">
        <v>1462987.8</v>
      </c>
      <c r="F74" s="17" t="n">
        <v>0.6383946763636364</v>
      </c>
      <c r="G74" s="7" t="n">
        <v>1575</v>
      </c>
      <c r="H74" s="7" t="n">
        <v>24</v>
      </c>
      <c r="I74" s="7" t="n">
        <v>980</v>
      </c>
      <c r="J74" s="17" t="n">
        <v>0.6222222222222222</v>
      </c>
    </row>
    <row r="75">
      <c r="A75" s="6" t="n">
        <v>26</v>
      </c>
      <c r="B75" s="6" t="inlineStr">
        <is>
          <t>26.04.2026</t>
        </is>
      </c>
      <c r="C75" s="7" t="n">
        <v>2383333.333333333</v>
      </c>
      <c r="D75" s="7" t="n">
        <v>15700.25</v>
      </c>
      <c r="E75" s="7" t="n">
        <v>1478688.05</v>
      </c>
      <c r="F75" s="17" t="n">
        <v>0.6204285524475525</v>
      </c>
      <c r="G75" s="7" t="n">
        <v>1638</v>
      </c>
      <c r="H75" s="7" t="n">
        <v>13</v>
      </c>
      <c r="I75" s="7" t="n">
        <v>993</v>
      </c>
      <c r="J75" s="17" t="n">
        <v>0.6062271062271062</v>
      </c>
    </row>
    <row r="76">
      <c r="A76" s="6" t="n">
        <v>27</v>
      </c>
      <c r="B76" s="6" t="inlineStr">
        <is>
          <t>27.04.2026</t>
        </is>
      </c>
      <c r="C76" s="7" t="n">
        <v>2475000</v>
      </c>
      <c r="D76" s="7" t="n">
        <v>67204.78</v>
      </c>
      <c r="E76" s="7" t="n">
        <v>1545892.83</v>
      </c>
      <c r="F76" s="17" t="n">
        <v>0.6246031636363637</v>
      </c>
      <c r="G76" s="7" t="n">
        <v>1701</v>
      </c>
      <c r="H76" s="7" t="n">
        <v>48</v>
      </c>
      <c r="I76" s="7" t="n">
        <v>1041</v>
      </c>
      <c r="J76" s="17" t="n">
        <v>0.6119929453262787</v>
      </c>
    </row>
    <row r="77">
      <c r="A77" s="6" t="n">
        <v>28</v>
      </c>
      <c r="B77" s="6" t="inlineStr">
        <is>
          <t>28.04.2026</t>
        </is>
      </c>
      <c r="C77" s="7" t="n">
        <v>2566666.666666667</v>
      </c>
      <c r="D77" s="7" t="n">
        <v>82862.75</v>
      </c>
      <c r="E77" s="7" t="n">
        <v>1628755.58</v>
      </c>
      <c r="F77" s="17" t="n">
        <v>0.6345800961038962</v>
      </c>
      <c r="G77" s="7" t="n">
        <v>1764</v>
      </c>
      <c r="H77" s="7" t="n">
        <v>49</v>
      </c>
      <c r="I77" s="7" t="n">
        <v>1090</v>
      </c>
      <c r="J77" s="17" t="n">
        <v>0.6179138321995464</v>
      </c>
    </row>
    <row r="78">
      <c r="A78" s="6" t="n">
        <v>29</v>
      </c>
      <c r="B78" s="6" t="inlineStr">
        <is>
          <t>29.04.2026</t>
        </is>
      </c>
      <c r="C78" s="7" t="n">
        <v>2658333.333333333</v>
      </c>
      <c r="D78" s="7" t="n">
        <v>71840.88</v>
      </c>
      <c r="E78" s="7" t="n">
        <v>1700596.46</v>
      </c>
      <c r="F78" s="17" t="n">
        <v>0.6397228062695924</v>
      </c>
      <c r="G78" s="7" t="n">
        <v>1827</v>
      </c>
      <c r="H78" s="7" t="n">
        <v>46</v>
      </c>
      <c r="I78" s="7" t="n">
        <v>1136</v>
      </c>
      <c r="J78" s="17" t="n">
        <v>0.6217843459222769</v>
      </c>
    </row>
    <row r="79">
      <c r="A79" s="6" t="n">
        <v>30</v>
      </c>
      <c r="B79" s="6" t="inlineStr">
        <is>
          <t>30.04.2026</t>
        </is>
      </c>
      <c r="C79" s="7" t="n">
        <v>2750000</v>
      </c>
      <c r="D79" s="7" t="n">
        <v>69153.05</v>
      </c>
      <c r="E79" s="7" t="n">
        <v>1769749.51</v>
      </c>
      <c r="F79" s="17" t="n">
        <v>0.6435452763636363</v>
      </c>
      <c r="G79" s="7" t="n">
        <v>1890</v>
      </c>
      <c r="H79" s="7" t="n">
        <v>46</v>
      </c>
      <c r="I79" s="7" t="n">
        <v>1182</v>
      </c>
      <c r="J79" s="17" t="n">
        <v>0.6253968253968254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4">
    <cfRule type="dataBar" priority="5">
      <dataBar showValue="1">
        <cfvo type="num" val="0"/>
        <cfvo type="num" val="1"/>
        <color rgb="00B7E4C7"/>
      </dataBar>
    </cfRule>
  </conditionalFormatting>
  <conditionalFormatting sqref="H25:H44">
    <cfRule type="dataBar" priority="5">
      <dataBar showValue="1">
        <cfvo type="num" val="0"/>
        <cfvo type="num" val="1"/>
        <color rgb="00B7E4C7"/>
      </dataBar>
    </cfRule>
  </conditionalFormatting>
  <conditionalFormatting sqref="F50:F79">
    <cfRule type="dataBar" priority="7">
      <dataBar showValue="1">
        <cfvo type="num" val="0"/>
        <cfvo type="num" val="1"/>
        <color rgb="00B7E4C7"/>
      </dataBar>
    </cfRule>
  </conditionalFormatting>
  <conditionalFormatting sqref="J50:J7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2026-07-08T10:35:47Z</dcterms:created>
  <dcterms:modified xsi:type="dcterms:W3CDTF">2026-07-08T10:35:47Z</dcterms:modified>
</cp:coreProperties>
</file>